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99" activeTab="0"/>
  </bookViews>
  <sheets>
    <sheet name="ZBIR" sheetId="1" r:id="rId1"/>
    <sheet name="GLAVA" sheetId="2" r:id="rId2"/>
    <sheet name="A" sheetId="3" r:id="rId3"/>
    <sheet name="A.I." sheetId="4" r:id="rId4"/>
    <sheet name="A.II." sheetId="5" r:id="rId5"/>
    <sheet name="A.III." sheetId="6" r:id="rId6"/>
  </sheets>
  <definedNames>
    <definedName name="_xlnm.Print_Area" localSheetId="2">'A'!$A$1:$O$44</definedName>
    <definedName name="_xlnm.Print_Area" localSheetId="3">'A.I.'!$A$1:$F$77</definedName>
    <definedName name="_xlnm.Print_Area" localSheetId="4">'A.II.'!$A$1:$F$52</definedName>
    <definedName name="_xlnm.Print_Area" localSheetId="5">'A.III.'!$A$1:$F$89</definedName>
    <definedName name="_xlnm.Print_Area" localSheetId="1">'GLAVA'!$A$1:$B$48</definedName>
  </definedNames>
  <calcPr fullCalcOnLoad="1"/>
</workbook>
</file>

<file path=xl/sharedStrings.xml><?xml version="1.0" encoding="utf-8"?>
<sst xmlns="http://schemas.openxmlformats.org/spreadsheetml/2006/main" count="350" uniqueCount="239">
  <si>
    <t>kos</t>
  </si>
  <si>
    <t>m2</t>
  </si>
  <si>
    <t>01.04.</t>
  </si>
  <si>
    <t>01.05.</t>
  </si>
  <si>
    <t>Splošno:</t>
  </si>
  <si>
    <t>Pri vseh rušitvenih delih je v ceni na enoto upoštevati vsa potrebna podpiranja in varnostne ukrepe.</t>
  </si>
  <si>
    <t>Vsa rušenja se izvajajo izključno po navodilih statika.</t>
  </si>
  <si>
    <t>AI. SPLOŠNA DOLOČILA ZA RUŠITVENA DELA</t>
  </si>
  <si>
    <t>Zidarska dela vsebujejo poleg izdelave opisanega v posamezni postavki še:</t>
  </si>
  <si>
    <t>prenos in obeleževanje višinskih točk v objektu</t>
  </si>
  <si>
    <t>čiščenje prostorov, izdelkov in delovnih priprav med delom in po dovršenem delu</t>
  </si>
  <si>
    <t xml:space="preserve">Vsa dela se moraji izvajati po določilih veljavnih predpisov. Vgrajeni materali morajo po kvaliteti </t>
  </si>
  <si>
    <t>ustrezati veljavnim tehničnim predpisom in morajo imeti ustrezne ateste. Dela se morajo izvajati</t>
  </si>
  <si>
    <t xml:space="preserve"> v skladu z določili predpisov iz varstva pri delu.</t>
  </si>
  <si>
    <t>A. GRADBENA DELA</t>
  </si>
  <si>
    <t>materiala in orodja</t>
  </si>
  <si>
    <t>prenos vode za močenje opeke  in zidov, premeščanje maltark, občasno mešanje malte, dodajanje</t>
  </si>
  <si>
    <t>m1</t>
  </si>
  <si>
    <t xml:space="preserve">Opaži morajo biti izvršeni točno po merah iz načrtov z vsemi potrebnimi podporami, z vodoravno in </t>
  </si>
  <si>
    <t>diagonalno povezavo.</t>
  </si>
  <si>
    <t>Material za napravo odrov mora biti kvaliteten, kar je potrebno pred vgraditvijo preveriti.</t>
  </si>
  <si>
    <t xml:space="preserve">Pred porabo, enkrat tedensko med uporabo in po daljši prekinitvi del mora vse odre pregledati </t>
  </si>
  <si>
    <t>odgovorna strokovna oseba.</t>
  </si>
  <si>
    <t xml:space="preserve">Opomba: V ceni na enoto upoštevati nakladanje ruševin na kamion in odvoz na stalno </t>
  </si>
  <si>
    <t>dobava in polaganje hidrozolacijskih trakov pod zidove</t>
  </si>
  <si>
    <t>montažo in demontažo vseh potrebnih odrov za izvedbo del</t>
  </si>
  <si>
    <t>Pri delih je v ceni na enoto upoštevati vsa potrebna podpiranja.</t>
  </si>
  <si>
    <t>01.03.</t>
  </si>
  <si>
    <t>Izdelava , dobava in montaža</t>
  </si>
  <si>
    <t xml:space="preserve">deponijo vključno z vsemi stroški na deponiji! Prav tako je v ceni na enoto upoštevati vsa </t>
  </si>
  <si>
    <t xml:space="preserve">OSTALA  DELA  SKUPAJ </t>
  </si>
  <si>
    <t>01.02.</t>
  </si>
  <si>
    <t>O1-58/88 cm</t>
  </si>
  <si>
    <t>01.01.</t>
  </si>
  <si>
    <t>O6- 113/178 cm</t>
  </si>
  <si>
    <t>II. SANACIJA VLAGE</t>
  </si>
  <si>
    <t xml:space="preserve">GRAŠČINA ROTENTURN </t>
  </si>
  <si>
    <t>OBČINA SLOVENJ GRADEC</t>
  </si>
  <si>
    <t xml:space="preserve">Vse morebitne posege v oboke in zidove je potrebno izvesti z vrtanjem ali rezanjem, po predhodnem </t>
  </si>
  <si>
    <t>soglasju ZVKDS.</t>
  </si>
  <si>
    <t>A.II.SPLOŠNA DOLOČILA ZA SANACIJO VLAGE</t>
  </si>
  <si>
    <t>O3- 103/158 cm</t>
  </si>
  <si>
    <t>O4- 103/118 cm</t>
  </si>
  <si>
    <t>O5- 113/163 cm</t>
  </si>
  <si>
    <t>O7- 128/178 cm</t>
  </si>
  <si>
    <t>ZAMENJAVA STAVBNEGA POHIŠTVA- OKEN  SKUPAJ</t>
  </si>
  <si>
    <t xml:space="preserve">Odstranitev stenske keramike s transportom na gradbiščno deponijo </t>
  </si>
  <si>
    <t>O8- 150/277cm</t>
  </si>
  <si>
    <t>O9- 135/218 cm</t>
  </si>
  <si>
    <t xml:space="preserve">potrebna podpiranja in odre za izvedbo del ter zaščito obstoječega vgrajene opreme (vrata, </t>
  </si>
  <si>
    <t>sanitarna oprema).</t>
  </si>
  <si>
    <t>Odbijanje dotrajanih ometov do višine 0,5m nad vidno mejo poškodb s čiščenjem fug do globine 20mm in izvedba sistemskega industrijsko pripravljenega hidrofobnega ometa t min=25mm (povprečna debelina 30mm)</t>
  </si>
  <si>
    <t>Izdelava horizontalne hidroizolacije kot naprimer hidrostop elastik na predhodno očiščen podložni beton kar je zajeti v ceni na enoto.</t>
  </si>
  <si>
    <t>Odstranitev obstoječih betonskih tlakov  deb. do 14 cm z vsemi sloji do podložnega betona vključno z odstranitvijo finalnih tlakov (keramika, kamen)</t>
  </si>
  <si>
    <t>02.02.</t>
  </si>
  <si>
    <t>02.01.</t>
  </si>
  <si>
    <t>02.03.</t>
  </si>
  <si>
    <t>02.04.</t>
  </si>
  <si>
    <t>02.05.</t>
  </si>
  <si>
    <t>02.06.</t>
  </si>
  <si>
    <t>Enako kot 02.05., le izvedba hidrofobne bariere na ležišču opečnega oboka v širini cca 30cm po injekcijskem postopku</t>
  </si>
  <si>
    <t>02.07.</t>
  </si>
  <si>
    <t>02.08.</t>
  </si>
  <si>
    <t>02.09.</t>
  </si>
  <si>
    <t>02.10.</t>
  </si>
  <si>
    <t>02.11.</t>
  </si>
  <si>
    <t>02.12.</t>
  </si>
  <si>
    <t>Predhodno injektiranje kamnitega zidovja deb. 1,25m  s hidrofobno injekcijsko maso v višini cca 0,75m</t>
  </si>
  <si>
    <t>os obodnega zidu</t>
  </si>
  <si>
    <t>svetla dolžina ležišč</t>
  </si>
  <si>
    <t>Izdelava horizontalne hidrofobne bariere kamnitega zidu od t-0,81m do t-1,25m po kemijskem postopku z uvajanjem silikonatov komplet z izvedba in zapiranje odprtin.</t>
  </si>
  <si>
    <t>Enako kot 02.03, le s predhodno izvedbo dvakratnega sistemskega obrizga- kamniti  zidovi</t>
  </si>
  <si>
    <t xml:space="preserve">klet </t>
  </si>
  <si>
    <t>klet</t>
  </si>
  <si>
    <t>pritličje</t>
  </si>
  <si>
    <t>pritličje znotraj do h 1,00m nad koto tlaka</t>
  </si>
  <si>
    <t>02.13.</t>
  </si>
  <si>
    <t>pritličje zunaj do h 1,50m  nad koto terena</t>
  </si>
  <si>
    <t>2x oplesk fasadnih razčlenjenih površin z mikroarmirano fasadno barvo z vsemi pomožnimi deli ter predhodnim premazom z emulzijo.  Oplesk fasadnega podstavka v skladu s kulturnovarstvenimi pogoji!</t>
  </si>
  <si>
    <t>kot je navedeno pri posameznih postavkah in jih predhodno potrdi ZVKDS.</t>
  </si>
  <si>
    <t xml:space="preserve">Pri sanaciji se lahko uporabljajo izključno materiali, ki zagotavljajo ekvivalentno oz. boljšo kvaliteto </t>
  </si>
  <si>
    <t xml:space="preserve">ZAMENJAVA STAVBNEGA POHIŠTVA - OKEN IN </t>
  </si>
  <si>
    <t>SANACIJA VLAGE</t>
  </si>
  <si>
    <t>OBJEKT:</t>
  </si>
  <si>
    <t>GRAŠČINA ROTENTURN</t>
  </si>
  <si>
    <t xml:space="preserve">Z B I R   D E L </t>
  </si>
  <si>
    <t>SKUPAJ</t>
  </si>
  <si>
    <t xml:space="preserve">DDV  </t>
  </si>
  <si>
    <t>SKUPAJ VREDNOST Z DDV</t>
  </si>
  <si>
    <t>ZAMENJAVA STAVBNEGA POHIŠTVA</t>
  </si>
  <si>
    <t xml:space="preserve">INVESTITOR: </t>
  </si>
  <si>
    <t>MESTNA OBČINA SLOVENJ GRADEC</t>
  </si>
  <si>
    <t>IZVAJALEC:</t>
  </si>
  <si>
    <t>VRSTA DEL:</t>
  </si>
  <si>
    <r>
      <t>Zunanje okno</t>
    </r>
    <r>
      <rPr>
        <sz val="10"/>
        <rFont val="Arial"/>
        <family val="2"/>
      </rPr>
      <t>: dvokrilno okno, vsako krilo je razdeljeno s steklodeljivimi lesenimi profiliranimi prečniki na dva oz. tri polja (v skladu s shemo). Zasteklitev polj z enojnim steklom 4mm, brez tesnil,  krili okna se odpirajo navzven, v vogalih spojni kovinski kotnik. Nasadila, stilni francoski tečaj. Zapah: klasičen, historične oblike, kovinsko držalo za pritrditev v odprtem položaju.</t>
    </r>
  </si>
  <si>
    <r>
      <t>Notranje okno</t>
    </r>
    <r>
      <rPr>
        <sz val="10"/>
        <rFont val="Arial"/>
        <family val="2"/>
      </rPr>
      <t>: dvokrilno okno, eno krilo odpiranje na ventus. Vsako krilo je razdeljeno s steklodeljivimi lesenimi profiliranimi prečniki na dva oz. tri polja. Zasteklitev  : steklo U&lt;1,1 W/m2k, s kvalitetnimi tesnili. Krili okna se odpirajo navznoter. Okovje: historično, kljuka pololiva.</t>
    </r>
  </si>
  <si>
    <r>
      <rPr>
        <b/>
        <sz val="10"/>
        <rFont val="Arial"/>
        <family val="2"/>
      </rPr>
      <t>Odpiranje</t>
    </r>
    <r>
      <rPr>
        <sz val="10"/>
        <rFont val="Arial"/>
        <family val="2"/>
      </rPr>
      <t>: dvokrilno, zunanji krili:  se odpirajo navzven, notranji krili: se odpirajo navznoter, eno krilo se odpira tudi na ventus.</t>
    </r>
  </si>
  <si>
    <r>
      <rPr>
        <b/>
        <sz val="10"/>
        <rFont val="Arial"/>
        <family val="2"/>
      </rPr>
      <t>Okovje:</t>
    </r>
    <r>
      <rPr>
        <sz val="10"/>
        <rFont val="Arial"/>
        <family val="2"/>
      </rPr>
      <t xml:space="preserve"> kljuka, nasadila…: historična,  ki omogočajo dvokrilno oz. kombinirano odpiranje v skladu z navodili ZVKDS</t>
    </r>
  </si>
  <si>
    <r>
      <rPr>
        <b/>
        <sz val="10"/>
        <rFont val="Arial"/>
        <family val="2"/>
      </rPr>
      <t>Odpiranje</t>
    </r>
    <r>
      <rPr>
        <sz val="10"/>
        <rFont val="Arial"/>
        <family val="2"/>
      </rPr>
      <t>: fiksno</t>
    </r>
  </si>
  <si>
    <r>
      <rPr>
        <b/>
        <sz val="10"/>
        <rFont val="Arial"/>
        <family val="2"/>
      </rPr>
      <t>Odpiranje:</t>
    </r>
    <r>
      <rPr>
        <sz val="10"/>
        <rFont val="Arial"/>
        <family val="2"/>
      </rPr>
      <t xml:space="preserve"> kombinirano.</t>
    </r>
  </si>
  <si>
    <t>obok</t>
  </si>
  <si>
    <t>predelne stene do h je 1,5m</t>
  </si>
  <si>
    <t>2x oplesk stropnih in stenskih površin s parapropustno barvo v skladu z navodili in potrditvijo materialov s strani ZVKDS.</t>
  </si>
  <si>
    <t>2x oplesk stenskih površin s parapropustno barvo in 2x kitanjem v skladu z navodili in potrditvijo materialov s strani ZVKDS.</t>
  </si>
  <si>
    <t>DATUM:</t>
  </si>
  <si>
    <t>PREDRAČUN</t>
  </si>
  <si>
    <t xml:space="preserve">Izvajalec  mora  priložiti pozitivne reference, potrjene s strani ZVKDS, za izvedbo stavbnega pohištva- oken in vrat na objektih, ki so razvrščene za kulturni spomenik. </t>
  </si>
  <si>
    <t>Enokrilno leseno profilirano okno iz kvalitetnega macesnovega lesa ,oljeno s tungovim oljem, vgrajeno v obstoječo odprtino. Zasteklitev  : steklo U&lt;1,1 W/m2k, s kvalitetnimi tesnili.</t>
  </si>
  <si>
    <r>
      <rPr>
        <b/>
        <sz val="10"/>
        <rFont val="Arial"/>
        <family val="2"/>
      </rPr>
      <t>Barva</t>
    </r>
    <r>
      <rPr>
        <sz val="10"/>
        <rFont val="Arial"/>
        <family val="2"/>
      </rPr>
      <t>: element je oljen s s tungovim oljem , z vsemi fazami dela v skladu z navodili ZVKDS</t>
    </r>
  </si>
  <si>
    <t>Splošna določila, ki jih je zajeti v ceni na enoto:</t>
  </si>
  <si>
    <t>I.ZAMENJAVA STAVBNEGA POHIŠTVA</t>
  </si>
  <si>
    <t xml:space="preserve">Izdelava, dobava in montaža dvokrilnih lesenih dvojnih oken (zunanja in notranja krila), izdelanih iz kvalitetnega macesnovega lesa s plohastim podbojem, oljeno s tungovim oljem. Element je vgrajen v obstoječo odprtino, na zunanji rob zida.  Zunanje okno se odpira navzven, notranje pa navznoter.  Okenski element  je razdeljen s steklodeljivimi lesenimi profiliranimi prečniki in  pokončniki v skladu s shemo, ki jo je potrebno predhodno  uskladiti z ZVKDS. </t>
  </si>
  <si>
    <r>
      <rPr>
        <b/>
        <sz val="10"/>
        <rFont val="Arial"/>
        <family val="2"/>
      </rPr>
      <t>Zunanja odkapna polica</t>
    </r>
    <r>
      <rPr>
        <sz val="10"/>
        <rFont val="Arial"/>
        <family val="2"/>
      </rPr>
      <t xml:space="preserve"> : lesena odkapna,</t>
    </r>
  </si>
  <si>
    <t xml:space="preserve">Leseni profilirani  fiksni okenski element  iz  kvalitetnega macesnovega lesa , oljeno s tungovim oljem,  vgrajen v obstoječo odprtino. Okenski element  je razdeljen s steklodeljivimi lesenimi profiliranimi prečniki in  pokončniki v skladu s shemo, ki jo je potrebno predhodno še uskladiti z ZVKDS. Zasteklitev  : varnostno steklo U&lt;1,1 W/m2k </t>
  </si>
  <si>
    <t>O10- 248/325 cm- zgornji zaključek je ločne izvedbe, višina v temenu 325cm</t>
  </si>
  <si>
    <t>O12- 105/165 cm</t>
  </si>
  <si>
    <t>O13- 90/90 cm</t>
  </si>
  <si>
    <t>O11- 262/325 cm- zgornji zaključek je ločne izvedbe, višina v temenu 325cm</t>
  </si>
  <si>
    <t>O15- 100/148 cm</t>
  </si>
  <si>
    <t>O16- 180/222 cm- zgornji zaključek je ločne izvedbe, višina v temenu 222cm</t>
  </si>
  <si>
    <t>O14- 121/177 cm- zgornji zaključek je ločne izvedbe, višina v temenu 177cm</t>
  </si>
  <si>
    <t>Izdelava  dilatiranega mikroarmiranega estriha v deb. 7 cm , izolacija  kot npr.floormate deb. 7 cm</t>
  </si>
  <si>
    <t>eur</t>
  </si>
  <si>
    <t>Razna manjša nepredvidena dela, ki bi se pojavila med izvedbo sanacijskih del. Obvezen ocenjen znesek 2.000,00eur . Obračun po dejanskih stroških,  predhodno pisno naročenih s strani predstavnika investitorja.</t>
  </si>
  <si>
    <t>Naprava grobega in finega ometa obstoječih zidov in obokov v deb.  3 cm  s sanirno malto  kema puconci ali roefix oz. enakovreden material z enakimi ali boljšimi karakteristikami  v skladu z navodili in potrditvijo materialov s strani ZVKDS.  V ceni na enoto upoštevati  predhodno odstranitev poškodovanega ometa  ter vsa predhodna dela kot je čiščenje in pranje zidov.  Vsa dela se izvajajo pazljivo pod nadzorom ZVKD.</t>
  </si>
  <si>
    <t>02.14.</t>
  </si>
  <si>
    <r>
      <rPr>
        <b/>
        <sz val="10"/>
        <rFont val="Arial"/>
        <family val="2"/>
      </rPr>
      <t>Okovje:</t>
    </r>
    <r>
      <rPr>
        <sz val="10"/>
        <rFont val="Arial"/>
        <family val="2"/>
      </rPr>
      <t xml:space="preserve"> kljuka, okovje, nasadila…: historična,   v skladu z navodili ZVKDS</t>
    </r>
  </si>
  <si>
    <t>V2- 111/245 cm- enokrilna</t>
  </si>
  <si>
    <t>V1- 202/266 cm-dvokrilna. Zgornji zaključek je ločne izvedbe, višina v temenu 266cm</t>
  </si>
  <si>
    <t>V3- 133/339 cm- enokrilna s fiksno nadsvetlobo, ki je ločno zaključena . Višina v temenu je 339cm.</t>
  </si>
  <si>
    <t>V4- 143/247 cm- enokrilna</t>
  </si>
  <si>
    <t>V5- 130/215 cm- enokrilna, zgoraj ločno zaključena. Višina v temenu je 215cm.</t>
  </si>
  <si>
    <t>V6- 117/222 cm- enokrilna, zgoraj ločno zaključena. Višina v temenu je 222cm.</t>
  </si>
  <si>
    <t>V7- 119/231 cm- enokrilna, zgoraj ločno zaključena. Višina v temenu je 231cm.</t>
  </si>
  <si>
    <t>V8-214/264 cm- dvokrilna z nadsvetlobo</t>
  </si>
  <si>
    <t>V9-96/211 cm- enokrilna</t>
  </si>
  <si>
    <t>O9V- 135/218 cm</t>
  </si>
  <si>
    <t>m3</t>
  </si>
  <si>
    <t>rušenje zidu</t>
  </si>
  <si>
    <t>V ceni na enoto zajeti izdelavo novih oken in vrat  po vzoru primarnih oken in vrat (arhivska dokumentacija ZVKDS).  Vsi elementi se izdelajo v skladu s potrjenimi tehničnimi skicami in vzorčnimi okni. Sheme oken in vrat bodo  priložene k razpisni dokumentaciji.  Izvajalec mora v ceni na enoto upoštevati izdelavo delavniških načrtov z detajli za posamezna vzorčna  okna in vrata.  Potrditev načrtov in detajlov s strani ZVKDS,  mora izvajalec  pridobiti pred izvedbo posameznih pozicij. Izdelavo vzorčnih oken in vrat je potrebno upoštevati v ceni na enoto.  Pri navedbi velikosti posameznih elementov so možna manjša odstopanja, kar je zajeti v ceni na enoto. Mere oken in vrat je  potrebno pred izvedbo obvezno prekontrolirati na licu mesta.</t>
  </si>
  <si>
    <t>Oplesk stenskih  površin  po izvedeni predelavi odprtin  komplet z 2x kitanjem in 2x opleskom z materiali v skladu z navodili ZVKDS ter vsemi fazami brušenja in pomožnimi deli.</t>
  </si>
  <si>
    <t>01.06.</t>
  </si>
  <si>
    <t>01.07.</t>
  </si>
  <si>
    <t>zidarska obdelava fasadnih površin s sanirno malto  kema puconci ali roefix oz. enakovreden material z enakimi ali boljšimi karakteristikami, v skladu z navodili ZVKDS</t>
  </si>
  <si>
    <t>vetrolov tlorisnih dimenzij cca 2,00x1,50m</t>
  </si>
  <si>
    <t>kpl</t>
  </si>
  <si>
    <t>Odstranitev obstoječega lesenega  vetrolova komplet s tlaki,  vrati in okni ter streho. V ceni na enoto upoštevati  iznos ruševin na gradbiščno deponijo, nakladanjem na kamion in odvozom na komunalno deponijo s plačilom takse</t>
  </si>
  <si>
    <t>Dobava in polaganje granitnih kock dim. 10/10 /10 cm - rezane žgane iz pohorskega tonalita. V ceni na enoto upoštevati izkop v deb. 30cm, planiranje, nasip drobljenca 0-32mm v deb. 20cm z utrjevanjem, podložni beton deb. 10cm ter polaganje granitnih kock s stičenjemz epoksidni maso v gl. min. 2cm med fugami - SIVA BARVA. Tlak se  izvede po vzoru obstoječega tlakovanja. Izkopi se izvajajo pod  arheološkim nadzorom, ki ga je vključiti v ceni na enoto.</t>
  </si>
  <si>
    <t>Razna manjša nepredvidena dela, ki bi se pojavila med izvedbo del. Obvezen ocenjen znesek je 5.000,00eur. Obračun po dejanskih stroških predhodno pisno naročenih s strani predstavnika investitorja.</t>
  </si>
  <si>
    <r>
      <rPr>
        <b/>
        <sz val="10"/>
        <rFont val="Arial"/>
        <family val="2"/>
      </rPr>
      <t>Okovje:</t>
    </r>
    <r>
      <rPr>
        <sz val="10"/>
        <rFont val="Arial"/>
        <family val="2"/>
      </rPr>
      <t xml:space="preserve"> kljuka- pololiva, nasadila historična,  ki omogočajo kombinirano odpiranje v skladu z navodili ZVKDS</t>
    </r>
  </si>
  <si>
    <t xml:space="preserve">Enako, 01.02., le dvojna  dvokrilna balkonska vrata </t>
  </si>
  <si>
    <t xml:space="preserve">Lesena zunanja toplotno izolirana masivna vrata s plohastim podbojem (enokrilna oz. dvokrilna)  iz  kvalitetnega macesnovega lesa , oljeno s tungovim oljem,  vgrajena v obstoječo oz. predelano odprtino.  Vrata bodo izdelana po vzoru primarnih vrat, v skladu z navodili ZVKDS. Vratno krilo je razdeljeno z lesenimi profiliranimi prečniki vgrajenimi v krilo, v skladu s shemo , ki jo je potrebno predhodno  uskladiti z ZVKDS: v spodnjem delu profilirano leseno masivno izolirano polnilo,v zgornjem delu pa s steklenimi polnili : zasteklitev s steklom  U&lt;1,1 W/m2k, s kvalitetnimi tesnili.   </t>
  </si>
  <si>
    <r>
      <rPr>
        <b/>
        <sz val="10"/>
        <rFont val="Arial"/>
        <family val="2"/>
      </rPr>
      <t>Notranja okenska polica</t>
    </r>
    <r>
      <rPr>
        <sz val="10"/>
        <rFont val="Arial"/>
        <family val="2"/>
      </rPr>
      <t>: lesena masivna, trapezne oblike , šir. od 25 do 65cm, deb.4cm, stransko vgrajene v špaleto, kar je zajeti v ceni na enoto.   Robovi police so posneti. Police so enake obdelave kot okno.</t>
    </r>
  </si>
  <si>
    <t>O2-68/68 cm s  kovinsko kovano mrežo in samo zunanjo bakreno polico</t>
  </si>
  <si>
    <r>
      <rPr>
        <b/>
        <sz val="10"/>
        <rFont val="Arial"/>
        <family val="2"/>
      </rPr>
      <t>Notranja okenska polica</t>
    </r>
    <r>
      <rPr>
        <sz val="10"/>
        <rFont val="Arial"/>
        <family val="2"/>
      </rPr>
      <t>: lesena masivna, trapezne oblike , šir. do 25cm,  deb.2,5cm   Robovi police posneti. Polica enake obdelave kot okno.</t>
    </r>
  </si>
  <si>
    <r>
      <rPr>
        <b/>
        <sz val="10"/>
        <rFont val="Arial"/>
        <family val="2"/>
      </rPr>
      <t>Zunanja okenska polica</t>
    </r>
    <r>
      <rPr>
        <sz val="10"/>
        <rFont val="Arial"/>
        <family val="2"/>
      </rPr>
      <t xml:space="preserve"> : bakrena pločevina , šir. do 25cm   , trapezna oblika,</t>
    </r>
  </si>
  <si>
    <t>01.08.</t>
  </si>
  <si>
    <t>01.09.</t>
  </si>
  <si>
    <t>01.10.</t>
  </si>
  <si>
    <t>01.11.</t>
  </si>
  <si>
    <t>zidarska obdelava notranjih površin s sanirno malto  kema puconci ali roefix oz. enakovreden material z enakimi ali boljšimi karakteristikami, v skladu z navodili ZVKDS</t>
  </si>
  <si>
    <t>Manjše predelave obstoječih vratnih odprtin v obstoječem zidu komplet z rušenjem,  potrebnim podpiranjem ter iznosom ruševin na gradbiščno deponijo, nakladanjem na kamion in odvozom na komunalno deponijo s plačilom takse</t>
  </si>
  <si>
    <t>a/</t>
  </si>
  <si>
    <t>b/</t>
  </si>
  <si>
    <t>c/</t>
  </si>
  <si>
    <t xml:space="preserve"> 2x oplesk fasadnih razčlenjenih površin na lokaciji predelav z mikroarmirano fasadno barvo z vsemi pomožnimi deli ter predhodnim premazom z emulzijo.  Oplesk  v skladu s kulturnovarstvenimi pogoji! V ceni na enoto morajo biti upoštevani potrebni odri za izvedbo del.</t>
  </si>
  <si>
    <t>ZUNANJA UREDITEV</t>
  </si>
  <si>
    <t>V ceni na enoto upoštevati, da se vsa zemeljska dela izvajajo pod arheološkim nadzorom in v skladu s soglasjem ZVKDS. Prav tako je v ceni na enoto upoštevati, da je potrebno med izvedbo  del  zaščititi vse  obstoječe površine (obstoječi tlak, fasada, stebri) ter izvesti  zaščitne podeste pri vhodih v objekt med izvedbo del.</t>
  </si>
  <si>
    <t>01.</t>
  </si>
  <si>
    <t>Preddela</t>
  </si>
  <si>
    <t>Geodetska dela pri izdelavi tlakovanj z zakoličbo  in postavitvijo profilov ter zakoličbo instalacijskih vodov</t>
  </si>
  <si>
    <t>pvs</t>
  </si>
  <si>
    <t>Odstranitev obstoječega tlaka iz klinker keramičnih ploščic komplet z vsemi sloji do obstoječega betona , vključno s čiščenjem in pranjem betona.</t>
  </si>
  <si>
    <t>arkadni hodnik</t>
  </si>
  <si>
    <t>stopnice</t>
  </si>
  <si>
    <t>no obroba h- 12cm</t>
  </si>
  <si>
    <t>d/</t>
  </si>
  <si>
    <t>no obroba  h- 23cm</t>
  </si>
  <si>
    <t>e/</t>
  </si>
  <si>
    <t>no obroba  h- 29cm</t>
  </si>
  <si>
    <t>f/</t>
  </si>
  <si>
    <t>čelo arkadnega hodnika h-11cm</t>
  </si>
  <si>
    <t xml:space="preserve">Odstranitev obstoječih tlakovanj  zunanje ureditve - dovozna pot in plato pred vhodom komplet s podložnim betonom ( granitne plošče, granitne kocke, klinker keramika, asfalt) vključno z  vsemi obrobami   </t>
  </si>
  <si>
    <t>2.</t>
  </si>
  <si>
    <t>Zemeljska dela</t>
  </si>
  <si>
    <t>V ceni na enoto je potrebno pri vseh postavkah upoštevati faktor razrahljivosti ter stroške na deponiji!</t>
  </si>
  <si>
    <t xml:space="preserve"> Površinski izkop plodne zemljine – 1. kategorije – travne ruše v deb. 30 cm- strojno ročno (50-50%) z nakladanjem na kamion in odvozom na razdalo do 5km. Zemljina za humusiranje se deponira na gradbiščni deponiji ( 4,5m3) </t>
  </si>
  <si>
    <t xml:space="preserve">Planiranje in utrjevanje planuma spodnjega ustroja do točnosti ±3 cm v lahki zemljini.   Zahtevana zgoščenost spodnjega ustroja je 98 % po SPP. </t>
  </si>
  <si>
    <t xml:space="preserve"> Humuziranje in planiranje brežin ob elementih zunanje ureditve, v debelini  15 cm </t>
  </si>
  <si>
    <t xml:space="preserve"> Doplačilo za zatravitev s semenom</t>
  </si>
  <si>
    <t>03.</t>
  </si>
  <si>
    <t>Zgornji ustroj</t>
  </si>
  <si>
    <t>03.01.</t>
  </si>
  <si>
    <t>Planiranje planuma zgornjega ustroja pred tlakovanji  vključno z zamenjavo in izravnavo podlage v deb.  10 cm do točnosti ±1cm vključno z utrjevanjem, zahtevana nosilnost je Ev2= 80 MN/m2</t>
  </si>
  <si>
    <t>03.02.</t>
  </si>
  <si>
    <t xml:space="preserve"> Dobava in polaganje ročno izdelanega opečnega tlakovca z leplenjem na betonsko podlago komplet z brušenjem površine ter voskanjem z impregnacijsko pasto  ter premaz z lanenim oljem vključno s fugiranjem.  Vsi materiali morajo ustrezati pogojem za  uporabo na  zunanjih površinah. Tip tlakovca predhodno potrdi ZVKDS. V ceni na enoto je potrebno upoštevati izdelavo izravnave obstoječega betonskega tlaka v deb. do 1 cm komplet s kontaktnim premazom.</t>
  </si>
  <si>
    <t>03.03.</t>
  </si>
  <si>
    <t>Enako 03.02., le obloga stopnic  s protidrsno profilacijo</t>
  </si>
  <si>
    <t>dim. 25/ 11-24 cm , l -1,37m</t>
  </si>
  <si>
    <t>dim. 25/17 cm , l - 1,37m</t>
  </si>
  <si>
    <t>dim. 25/16 cm , l - 1,37m</t>
  </si>
  <si>
    <t>03.04.</t>
  </si>
  <si>
    <t>Dobava in polaganje opečnih zidnih obrob enake kvalitete kot postavka 03.02. po izbiri in  soglasju ZVKD. V ceni na enoto je potrebno upoštevati pripravo podlage in krpanje zida po položeni obrobi.</t>
  </si>
  <si>
    <t>no obroba stopnic h- 12cm</t>
  </si>
  <si>
    <t>03.05.</t>
  </si>
  <si>
    <t>Dobava in polaganje granitnih kock iz pohorskega tonalita, rezane, žgane, dimenzij po izboru ZVKDS v  beton deb. 10cm vključno z armaturno mrežo Q196. Polaganje kock po navodilih projektanta, fugiranje z epoksidno malto v deb. min. 2,5cm v barvi po izboru ZVKDS  vključno z dobavo in vgraditvijo betona C20/25 za posteljico granitnih kock.</t>
  </si>
  <si>
    <t>03.06.</t>
  </si>
  <si>
    <t>Dobava in polaganje granitnih robnikov dim. 10/20 cm, enake obdelave kot granitne kocke komplet z izdelavo betonskega temelja in  vsemi potrebnimi zemeljskimi deli. Polaganje robnikov po navodilih ZVKDS, fugiranje z epoksidno malto v deb. min. 2,5cm v barvi po izboru ZVKDS .</t>
  </si>
  <si>
    <t>03.07.</t>
  </si>
  <si>
    <t>Krpanje  asfalta v šir. 50cm vključno s frezanjem stika  ter premazom z emulzijo na stiku z obstoječim asfaltom . Asfalt kvalitete obrabnozaporna plast bituminizirani beton AC 8  surf B 70/100 A5, v deb. 5 cm A ( v skladu s TSC 06.300/06.410:2009 - Smernice in tehnični pogoji za graditev asfaltnih plasti)</t>
  </si>
  <si>
    <t>04.</t>
  </si>
  <si>
    <t>Kanalizacija</t>
  </si>
  <si>
    <t>04.01.</t>
  </si>
  <si>
    <t>Izdelava kanalizacijskega pokrova na obstoječem jašku iz inox profilov z arm. betonskim polnilom pripravljenim za polaganje finalnega tlaka vključno z odstranitvijo obstoječega pokrova ter prilagoditvijo na novo višino vključno z vsemi potrebnimi zemeljskimi deli (odkop, zasip)</t>
  </si>
  <si>
    <t>dim. pokrova dim. 70/70cm - smradotesna izvedba v opečnih tlakovcih</t>
  </si>
  <si>
    <t>dim. pokrova  40/40 cm v granitnih kockah</t>
  </si>
  <si>
    <t>dim. pokrova 80/80 cm v granitnih kockah - obstoječ pokrov fi 80cm s predelavo na 80/80cm</t>
  </si>
  <si>
    <t>04.02.</t>
  </si>
  <si>
    <t>Demontaža in ponovna montaža obvestilnega znaka z drogom komplet z odstranitvijo temelja ter izdelavo novega vključno s potrebnimi zemeljskimi deli</t>
  </si>
  <si>
    <t>04.03.</t>
  </si>
  <si>
    <t>Demontaža in ponovna montaža  lesene zaščitne omare komplet z izvedbo betonskega podstavka h do 15 cm vključno s potrebnimi zemeljskimi deli</t>
  </si>
  <si>
    <t>tlorisna dim. omare do 1,00m2</t>
  </si>
  <si>
    <t>04.04.</t>
  </si>
  <si>
    <t xml:space="preserve">Zaščita vgrajenih elementov med izvedbo del </t>
  </si>
  <si>
    <t>talni zaporni stebrič</t>
  </si>
  <si>
    <t>tk  prostostoječa omarica</t>
  </si>
  <si>
    <t>04.05.</t>
  </si>
  <si>
    <t>Razna manjša nepredvidena dela in dodatna dela, ki bodo potrebna  za usklajevanje z  ZVKDS. Obračun po dejanskih stroških predhodno pisno naročenih s strani predstavnika investitorja. Obvezen ocenjen znesek 2.000,00 eur.</t>
  </si>
  <si>
    <t>oce</t>
  </si>
  <si>
    <t>III.</t>
  </si>
  <si>
    <t>A.III. ZUNANJA UREDITEV</t>
  </si>
  <si>
    <t>AII.   SANACIJA VLAGE</t>
  </si>
  <si>
    <t>AI.    ZAMENJAVA STAVBNEGA POHIŠTVA</t>
  </si>
  <si>
    <t>ZAMENJAVA STAVBNEGA POHIŠTVA , SANACIJA VLAGE IN ZUNANJA UREDITEV</t>
  </si>
  <si>
    <t>Cena na enoto mere mora vključevati tudi predhodno demontažo okna s polkni ter z zunanjimi, notranjimi policami in vrat komplet z lesenimi špaletami ter kovinskimi mrežami, vključno z gradbeno pomočjo pri montaži oken, vrat,  polic v kompletu  in  kovinskih kovanih mrež,  kjer je to posebej navedeno,     z zidarsko obdelavo špalet  ,  pripravo podlage  (manjša dolbljenja in zidarski zameti s sanirno malto  kema puconci ali roefix oz. enakovreden material z enakimi ali boljšimi karakteristikami-plohast podboj se vgradi v odprtino trapezne oblike) in obdelavo špalet po izvedeni montaži ter kitanjem 2x in  2x opleskom z barvo po izboru ZVKDS. Na fasadni strani se na stiku podboja in fasade izvede zatesnitev z ustreznim kitom v skladu z navodili ZVKDS.</t>
  </si>
  <si>
    <t>SKLOP</t>
  </si>
  <si>
    <t>II</t>
  </si>
  <si>
    <t>VRSTA DEL</t>
  </si>
  <si>
    <t>€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</si>
</sst>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;\-&quot;SIT&quot;#,##0"/>
    <numFmt numFmtId="173" formatCode="&quot;SIT&quot;#,##0;[Red]\-&quot;SIT&quot;#,##0"/>
    <numFmt numFmtId="174" formatCode="&quot;SIT&quot;#,##0.00;\-&quot;SIT&quot;#,##0.00"/>
    <numFmt numFmtId="175" formatCode="&quot;SIT&quot;#,##0.00;[Red]\-&quot;SIT&quot;#,##0.00"/>
    <numFmt numFmtId="176" formatCode="_-&quot;SIT&quot;* #,##0_-;\-&quot;SIT&quot;* #,##0_-;_-&quot;SIT&quot;* &quot;-&quot;_-;_-@_-"/>
    <numFmt numFmtId="177" formatCode="_-* #,##0_-;\-* #,##0_-;_-* &quot;-&quot;_-;_-@_-"/>
    <numFmt numFmtId="178" formatCode="_-&quot;SIT&quot;* #,##0.00_-;\-&quot;SIT&quot;* #,##0.00_-;_-&quot;SIT&quot;* &quot;-&quot;??_-;_-@_-"/>
    <numFmt numFmtId="179" formatCode="_-* #,##0.00_-;\-* #,##0.00_-;_-* &quot;-&quot;??_-;_-@_-"/>
    <numFmt numFmtId="180" formatCode="0.0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Arial CE"/>
      <family val="0"/>
    </font>
    <font>
      <sz val="10"/>
      <name val="MS Sans Serif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1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9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51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1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1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1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5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2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2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38" borderId="0" applyNumberFormat="0" applyBorder="0" applyAlignment="0" applyProtection="0"/>
    <xf numFmtId="0" fontId="9" fillId="33" borderId="0" applyNumberFormat="0" applyBorder="0" applyAlignment="0" applyProtection="0"/>
    <xf numFmtId="0" fontId="9" fillId="39" borderId="0" applyNumberFormat="0" applyBorder="0" applyAlignment="0" applyProtection="0"/>
    <xf numFmtId="4" fontId="0" fillId="0" borderId="0">
      <alignment/>
      <protection/>
    </xf>
    <xf numFmtId="0" fontId="10" fillId="9" borderId="0" applyNumberFormat="0" applyBorder="0" applyAlignment="0" applyProtection="0"/>
    <xf numFmtId="0" fontId="11" fillId="40" borderId="1" applyNumberFormat="0" applyAlignment="0" applyProtection="0"/>
    <xf numFmtId="0" fontId="12" fillId="41" borderId="2" applyNumberFormat="0" applyAlignment="0" applyProtection="0"/>
    <xf numFmtId="0" fontId="53" fillId="4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25" borderId="1" applyNumberFormat="0" applyAlignment="0" applyProtection="0"/>
    <xf numFmtId="0" fontId="54" fillId="43" borderId="6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20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34" fillId="0" borderId="0">
      <alignment/>
      <protection/>
    </xf>
    <xf numFmtId="0" fontId="2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59" fillId="4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0" borderId="0">
      <alignment/>
      <protection locked="0"/>
    </xf>
    <xf numFmtId="0" fontId="0" fillId="16" borderId="15" applyNumberFormat="0" applyFon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0" fillId="46" borderId="16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8" fillId="16" borderId="15" applyNumberFormat="0" applyFon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40" borderId="7" applyNumberFormat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52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2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52" fillId="5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2" fillId="5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2" fillId="5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62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63" fillId="55" borderId="19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64" fillId="43" borderId="20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65" fillId="5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57" borderId="20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67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2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2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/>
    </xf>
    <xf numFmtId="2" fontId="1" fillId="0" borderId="24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top"/>
    </xf>
    <xf numFmtId="49" fontId="0" fillId="0" borderId="25" xfId="0" applyNumberFormat="1" applyFont="1" applyBorder="1" applyAlignment="1">
      <alignment vertical="top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24" xfId="0" applyNumberFormat="1" applyFont="1" applyBorder="1" applyAlignment="1">
      <alignment horizontal="left"/>
    </xf>
    <xf numFmtId="2" fontId="0" fillId="0" borderId="2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2" fontId="0" fillId="0" borderId="0" xfId="0" applyNumberFormat="1" applyFont="1" applyAlignment="1">
      <alignment vertical="top"/>
    </xf>
    <xf numFmtId="0" fontId="68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vertical="top" wrapText="1"/>
      <protection/>
    </xf>
    <xf numFmtId="2" fontId="0" fillId="0" borderId="0" xfId="0" applyNumberFormat="1" applyFont="1" applyAlignment="1" applyProtection="1">
      <alignment vertical="top" wrapText="1"/>
      <protection/>
    </xf>
    <xf numFmtId="0" fontId="35" fillId="0" borderId="0" xfId="568" applyFont="1" applyProtection="1">
      <alignment/>
      <protection/>
    </xf>
    <xf numFmtId="4" fontId="33" fillId="0" borderId="0" xfId="568" applyNumberFormat="1" applyFont="1" applyAlignment="1" applyProtection="1">
      <alignment horizontal="right"/>
      <protection/>
    </xf>
    <xf numFmtId="2" fontId="35" fillId="0" borderId="0" xfId="568" applyNumberFormat="1" applyFont="1" applyProtection="1">
      <alignment/>
      <protection/>
    </xf>
    <xf numFmtId="0" fontId="37" fillId="0" borderId="0" xfId="568" applyFont="1" applyAlignment="1" applyProtection="1">
      <alignment horizontal="center"/>
      <protection/>
    </xf>
    <xf numFmtId="0" fontId="38" fillId="0" borderId="0" xfId="568" applyFont="1" applyProtection="1">
      <alignment/>
      <protection/>
    </xf>
    <xf numFmtId="4" fontId="39" fillId="0" borderId="0" xfId="568" applyNumberFormat="1" applyFont="1" applyAlignment="1" applyProtection="1">
      <alignment horizontal="right"/>
      <protection/>
    </xf>
    <xf numFmtId="2" fontId="35" fillId="0" borderId="0" xfId="568" applyNumberFormat="1" applyFont="1" applyBorder="1" applyProtection="1">
      <alignment/>
      <protection/>
    </xf>
    <xf numFmtId="2" fontId="39" fillId="0" borderId="27" xfId="568" applyNumberFormat="1" applyFont="1" applyBorder="1" applyAlignment="1" applyProtection="1">
      <alignment vertical="center" wrapText="1"/>
      <protection/>
    </xf>
    <xf numFmtId="2" fontId="41" fillId="0" borderId="27" xfId="568" applyNumberFormat="1" applyFont="1" applyBorder="1" applyAlignment="1" applyProtection="1">
      <alignment vertical="center"/>
      <protection/>
    </xf>
    <xf numFmtId="4" fontId="39" fillId="0" borderId="27" xfId="568" applyNumberFormat="1" applyFont="1" applyBorder="1" applyAlignment="1" applyProtection="1">
      <alignment horizontal="right" vertical="center"/>
      <protection/>
    </xf>
    <xf numFmtId="2" fontId="36" fillId="0" borderId="0" xfId="568" applyNumberFormat="1" applyFont="1" applyBorder="1" applyAlignment="1" applyProtection="1">
      <alignment vertical="center"/>
      <protection/>
    </xf>
    <xf numFmtId="2" fontId="39" fillId="0" borderId="28" xfId="568" applyNumberFormat="1" applyFont="1" applyBorder="1" applyAlignment="1" applyProtection="1">
      <alignment vertical="center" wrapText="1"/>
      <protection/>
    </xf>
    <xf numFmtId="2" fontId="39" fillId="0" borderId="0" xfId="568" applyNumberFormat="1" applyFont="1" applyBorder="1" applyAlignment="1" applyProtection="1">
      <alignment vertical="center"/>
      <protection/>
    </xf>
    <xf numFmtId="2" fontId="41" fillId="0" borderId="0" xfId="568" applyNumberFormat="1" applyFont="1" applyBorder="1" applyAlignment="1" applyProtection="1">
      <alignment vertical="center"/>
      <protection/>
    </xf>
    <xf numFmtId="4" fontId="39" fillId="0" borderId="0" xfId="568" applyNumberFormat="1" applyFont="1" applyBorder="1" applyAlignment="1" applyProtection="1">
      <alignment horizontal="right" vertical="center"/>
      <protection/>
    </xf>
    <xf numFmtId="2" fontId="39" fillId="0" borderId="29" xfId="568" applyNumberFormat="1" applyFont="1" applyBorder="1" applyAlignment="1" applyProtection="1">
      <alignment vertical="center"/>
      <protection/>
    </xf>
    <xf numFmtId="2" fontId="41" fillId="0" borderId="30" xfId="568" applyNumberFormat="1" applyFont="1" applyBorder="1" applyAlignment="1" applyProtection="1">
      <alignment vertical="center"/>
      <protection/>
    </xf>
    <xf numFmtId="2" fontId="39" fillId="0" borderId="27" xfId="568" applyNumberFormat="1" applyFont="1" applyBorder="1" applyAlignment="1" applyProtection="1">
      <alignment vertical="center"/>
      <protection/>
    </xf>
    <xf numFmtId="10" fontId="41" fillId="0" borderId="27" xfId="594" applyNumberFormat="1" applyFont="1" applyBorder="1" applyAlignment="1" applyProtection="1">
      <alignment horizontal="center" vertical="center"/>
      <protection/>
    </xf>
    <xf numFmtId="2" fontId="39" fillId="0" borderId="25" xfId="568" applyNumberFormat="1" applyFont="1" applyBorder="1" applyAlignment="1" applyProtection="1">
      <alignment vertical="center" wrapText="1"/>
      <protection/>
    </xf>
    <xf numFmtId="2" fontId="41" fillId="0" borderId="31" xfId="568" applyNumberFormat="1" applyFont="1" applyBorder="1" applyAlignment="1" applyProtection="1">
      <alignment horizontal="left" vertical="center"/>
      <protection/>
    </xf>
    <xf numFmtId="4" fontId="39" fillId="0" borderId="26" xfId="568" applyNumberFormat="1" applyFont="1" applyBorder="1" applyAlignment="1" applyProtection="1">
      <alignment horizontal="right" vertical="center"/>
      <protection/>
    </xf>
    <xf numFmtId="2" fontId="35" fillId="0" borderId="0" xfId="568" applyNumberFormat="1" applyFont="1" applyAlignment="1" applyProtection="1">
      <alignment vertical="center"/>
      <protection/>
    </xf>
    <xf numFmtId="4" fontId="33" fillId="0" borderId="0" xfId="568" applyNumberFormat="1" applyFont="1" applyAlignment="1" applyProtection="1">
      <alignment horizontal="right" vertical="center"/>
      <protection/>
    </xf>
    <xf numFmtId="2" fontId="42" fillId="0" borderId="0" xfId="568" applyNumberFormat="1" applyFont="1" applyFill="1" applyAlignment="1" applyProtection="1">
      <alignment vertical="center" wrapText="1"/>
      <protection/>
    </xf>
    <xf numFmtId="2" fontId="42" fillId="0" borderId="0" xfId="568" applyNumberFormat="1" applyFont="1" applyFill="1" applyAlignment="1" applyProtection="1">
      <alignment horizontal="left" vertical="center"/>
      <protection/>
    </xf>
    <xf numFmtId="2" fontId="42" fillId="0" borderId="0" xfId="568" applyNumberFormat="1" applyFont="1" applyAlignment="1" applyProtection="1">
      <alignment vertical="center"/>
      <protection/>
    </xf>
    <xf numFmtId="0" fontId="38" fillId="0" borderId="0" xfId="565" applyFont="1">
      <alignment/>
      <protection/>
    </xf>
    <xf numFmtId="0" fontId="38" fillId="0" borderId="0" xfId="563" applyFont="1">
      <alignment/>
      <protection/>
    </xf>
    <xf numFmtId="0" fontId="39" fillId="0" borderId="0" xfId="565" applyFont="1">
      <alignment/>
      <protection/>
    </xf>
    <xf numFmtId="0" fontId="41" fillId="0" borderId="0" xfId="565" applyFont="1">
      <alignment/>
      <protection/>
    </xf>
    <xf numFmtId="0" fontId="39" fillId="0" borderId="0" xfId="565" applyFont="1" applyBorder="1">
      <alignment/>
      <protection/>
    </xf>
    <xf numFmtId="0" fontId="40" fillId="0" borderId="0" xfId="565" applyFont="1">
      <alignment/>
      <protection/>
    </xf>
    <xf numFmtId="0" fontId="43" fillId="0" borderId="0" xfId="565" applyFont="1">
      <alignment/>
      <protection/>
    </xf>
    <xf numFmtId="0" fontId="44" fillId="0" borderId="0" xfId="563" applyFont="1">
      <alignment/>
      <protection/>
    </xf>
    <xf numFmtId="0" fontId="44" fillId="0" borderId="0" xfId="565" applyFont="1">
      <alignment/>
      <protection/>
    </xf>
    <xf numFmtId="0" fontId="45" fillId="0" borderId="0" xfId="565" applyFont="1" applyAlignment="1">
      <alignment horizontal="left"/>
      <protection/>
    </xf>
    <xf numFmtId="0" fontId="40" fillId="0" borderId="0" xfId="565" applyFont="1" applyAlignment="1">
      <alignment horizontal="left"/>
      <protection/>
    </xf>
    <xf numFmtId="49" fontId="40" fillId="0" borderId="0" xfId="563" applyNumberFormat="1" applyFont="1" applyAlignment="1">
      <alignment horizontal="left"/>
      <protection/>
    </xf>
    <xf numFmtId="0" fontId="45" fillId="0" borderId="0" xfId="565" applyFont="1" applyAlignment="1">
      <alignment horizontal="center"/>
      <protection/>
    </xf>
    <xf numFmtId="0" fontId="38" fillId="0" borderId="0" xfId="565" applyFont="1" applyAlignment="1">
      <alignment/>
      <protection/>
    </xf>
    <xf numFmtId="2" fontId="0" fillId="0" borderId="0" xfId="0" applyNumberFormat="1" applyFont="1" applyAlignment="1" applyProtection="1">
      <alignment vertical="top" wrapText="1"/>
      <protection/>
    </xf>
    <xf numFmtId="2" fontId="1" fillId="0" borderId="0" xfId="0" applyNumberFormat="1" applyFont="1" applyAlignment="1" applyProtection="1">
      <alignment vertical="top" wrapText="1"/>
      <protection/>
    </xf>
    <xf numFmtId="0" fontId="45" fillId="0" borderId="0" xfId="565" applyFont="1" applyAlignment="1">
      <alignment horizontal="left" vertical="center"/>
      <protection/>
    </xf>
    <xf numFmtId="49" fontId="0" fillId="0" borderId="0" xfId="0" applyNumberFormat="1" applyFont="1" applyAlignment="1">
      <alignment horizontal="right" vertical="top"/>
    </xf>
    <xf numFmtId="2" fontId="0" fillId="0" borderId="0" xfId="0" applyNumberFormat="1" applyFont="1" applyAlignment="1">
      <alignment horizontal="right" vertical="top"/>
    </xf>
    <xf numFmtId="2" fontId="0" fillId="0" borderId="0" xfId="566" applyNumberFormat="1" applyFont="1" applyFill="1" applyProtection="1">
      <alignment/>
      <protection locked="0"/>
    </xf>
    <xf numFmtId="49" fontId="0" fillId="0" borderId="0" xfId="557" applyNumberFormat="1" applyFont="1" applyAlignment="1" applyProtection="1">
      <alignment vertical="top"/>
      <protection/>
    </xf>
    <xf numFmtId="0" fontId="0" fillId="0" borderId="0" xfId="557" applyNumberFormat="1" applyFont="1" applyBorder="1" applyAlignment="1" applyProtection="1">
      <alignment vertical="top" wrapText="1"/>
      <protection/>
    </xf>
    <xf numFmtId="2" fontId="0" fillId="0" borderId="0" xfId="557" applyNumberFormat="1" applyFont="1" applyProtection="1">
      <alignment/>
      <protection/>
    </xf>
    <xf numFmtId="2" fontId="0" fillId="0" borderId="0" xfId="557" applyNumberFormat="1" applyFont="1" applyProtection="1">
      <alignment/>
      <protection locked="0"/>
    </xf>
    <xf numFmtId="2" fontId="0" fillId="0" borderId="0" xfId="557" applyNumberFormat="1" applyFont="1" applyAlignment="1" applyProtection="1">
      <alignment vertical="top" wrapText="1"/>
      <protection/>
    </xf>
    <xf numFmtId="2" fontId="0" fillId="0" borderId="0" xfId="557" applyNumberFormat="1" applyFont="1" applyAlignment="1" applyProtection="1">
      <alignment horizontal="left"/>
      <protection/>
    </xf>
    <xf numFmtId="4" fontId="0" fillId="0" borderId="0" xfId="557" applyNumberFormat="1" applyFont="1" applyProtection="1">
      <alignment/>
      <protection/>
    </xf>
    <xf numFmtId="2" fontId="0" fillId="0" borderId="0" xfId="557" applyNumberFormat="1" applyFont="1" applyFill="1" applyProtection="1">
      <alignment/>
      <protection/>
    </xf>
    <xf numFmtId="2" fontId="0" fillId="0" borderId="0" xfId="557" applyNumberFormat="1" applyFont="1" applyFill="1" applyProtection="1">
      <alignment/>
      <protection locked="0"/>
    </xf>
    <xf numFmtId="2" fontId="0" fillId="0" borderId="0" xfId="557" applyNumberFormat="1" applyFont="1" applyFill="1" applyAlignment="1" applyProtection="1">
      <alignment vertical="top"/>
      <protection/>
    </xf>
    <xf numFmtId="2" fontId="0" fillId="0" borderId="0" xfId="557" applyNumberFormat="1" applyFont="1" applyFill="1" applyAlignment="1" applyProtection="1">
      <alignment wrapText="1"/>
      <protection/>
    </xf>
    <xf numFmtId="2" fontId="0" fillId="0" borderId="0" xfId="557" applyNumberFormat="1" applyFont="1" applyFill="1" applyAlignment="1" applyProtection="1">
      <alignment horizontal="right"/>
      <protection/>
    </xf>
    <xf numFmtId="49" fontId="0" fillId="0" borderId="0" xfId="557" applyNumberFormat="1" applyFont="1" applyFill="1" applyAlignment="1" applyProtection="1">
      <alignment vertical="top"/>
      <protection/>
    </xf>
    <xf numFmtId="2" fontId="0" fillId="0" borderId="0" xfId="557" applyNumberFormat="1" applyFont="1" applyFill="1" applyAlignment="1" applyProtection="1">
      <alignment horizontal="left"/>
      <protection/>
    </xf>
    <xf numFmtId="4" fontId="0" fillId="0" borderId="0" xfId="557" applyNumberFormat="1" applyFont="1" applyFill="1" applyProtection="1">
      <alignment/>
      <protection/>
    </xf>
    <xf numFmtId="49" fontId="0" fillId="0" borderId="0" xfId="557" applyNumberFormat="1" applyFont="1" applyFill="1" applyAlignment="1" applyProtection="1">
      <alignment horizontal="right" vertical="top"/>
      <protection/>
    </xf>
    <xf numFmtId="2" fontId="0" fillId="0" borderId="0" xfId="557" applyNumberFormat="1" applyFont="1" applyFill="1" applyAlignment="1" applyProtection="1">
      <alignment vertical="top" wrapText="1"/>
      <protection/>
    </xf>
    <xf numFmtId="4" fontId="0" fillId="0" borderId="0" xfId="557" applyNumberFormat="1" applyFont="1" applyFill="1" applyProtection="1">
      <alignment/>
      <protection locked="0"/>
    </xf>
    <xf numFmtId="2" fontId="0" fillId="0" borderId="0" xfId="557" applyNumberFormat="1" applyFont="1" applyFill="1" applyAlignment="1" applyProtection="1">
      <alignment horizontal="left" vertical="top" wrapText="1"/>
      <protection/>
    </xf>
    <xf numFmtId="49" fontId="0" fillId="0" borderId="0" xfId="557" applyNumberFormat="1" applyFont="1" applyAlignment="1" applyProtection="1">
      <alignment wrapText="1"/>
      <protection/>
    </xf>
    <xf numFmtId="4" fontId="0" fillId="0" borderId="0" xfId="567" applyNumberFormat="1" applyFont="1" applyFill="1" applyProtection="1">
      <alignment/>
      <protection locked="0"/>
    </xf>
    <xf numFmtId="49" fontId="1" fillId="0" borderId="0" xfId="566" applyNumberFormat="1" applyFont="1" applyAlignment="1" applyProtection="1">
      <alignment vertical="top"/>
      <protection/>
    </xf>
    <xf numFmtId="2" fontId="1" fillId="0" borderId="0" xfId="566" applyNumberFormat="1" applyFont="1" applyAlignment="1" applyProtection="1">
      <alignment vertical="top" wrapText="1"/>
      <protection/>
    </xf>
    <xf numFmtId="2" fontId="0" fillId="0" borderId="0" xfId="566" applyNumberFormat="1" applyFont="1" applyAlignment="1" applyProtection="1">
      <alignment horizontal="left"/>
      <protection/>
    </xf>
    <xf numFmtId="2" fontId="0" fillId="0" borderId="0" xfId="566" applyNumberFormat="1" applyFont="1" applyFill="1" applyProtection="1">
      <alignment/>
      <protection/>
    </xf>
    <xf numFmtId="4" fontId="0" fillId="0" borderId="0" xfId="566" applyNumberFormat="1" applyFont="1" applyFill="1" applyProtection="1">
      <alignment/>
      <protection/>
    </xf>
    <xf numFmtId="2" fontId="0" fillId="0" borderId="0" xfId="566" applyNumberFormat="1" applyFont="1" applyProtection="1">
      <alignment/>
      <protection/>
    </xf>
    <xf numFmtId="2" fontId="0" fillId="0" borderId="0" xfId="566" applyNumberFormat="1" applyFont="1" applyAlignment="1" applyProtection="1">
      <alignment vertical="top" wrapText="1"/>
      <protection/>
    </xf>
    <xf numFmtId="49" fontId="0" fillId="0" borderId="0" xfId="566" applyNumberFormat="1" applyFont="1" applyAlignment="1" applyProtection="1">
      <alignment vertical="top"/>
      <protection/>
    </xf>
    <xf numFmtId="49" fontId="0" fillId="0" borderId="0" xfId="566" applyNumberFormat="1" applyFont="1" applyAlignment="1" applyProtection="1">
      <alignment horizontal="right" vertical="top"/>
      <protection/>
    </xf>
    <xf numFmtId="49" fontId="1" fillId="0" borderId="0" xfId="566" applyNumberFormat="1" applyFont="1" applyFill="1" applyAlignment="1" applyProtection="1">
      <alignment vertical="top"/>
      <protection/>
    </xf>
    <xf numFmtId="2" fontId="1" fillId="0" borderId="0" xfId="566" applyNumberFormat="1" applyFont="1" applyFill="1" applyAlignment="1" applyProtection="1">
      <alignment vertical="top" wrapText="1"/>
      <protection/>
    </xf>
    <xf numFmtId="2" fontId="0" fillId="0" borderId="0" xfId="566" applyNumberFormat="1" applyFont="1" applyFill="1" applyAlignment="1" applyProtection="1">
      <alignment horizontal="left"/>
      <protection/>
    </xf>
    <xf numFmtId="2" fontId="0" fillId="0" borderId="0" xfId="566" applyNumberFormat="1" applyFont="1" applyFill="1" applyAlignment="1" applyProtection="1">
      <alignment vertical="top" wrapText="1"/>
      <protection/>
    </xf>
    <xf numFmtId="49" fontId="0" fillId="0" borderId="0" xfId="566" applyNumberFormat="1" applyFont="1" applyFill="1" applyAlignment="1" applyProtection="1">
      <alignment vertical="top"/>
      <protection/>
    </xf>
    <xf numFmtId="49" fontId="0" fillId="0" borderId="0" xfId="557" applyNumberFormat="1" applyFont="1" applyFill="1" applyBorder="1" applyAlignment="1" applyProtection="1">
      <alignment wrapText="1"/>
      <protection/>
    </xf>
    <xf numFmtId="49" fontId="0" fillId="0" borderId="0" xfId="566" applyNumberFormat="1" applyFont="1" applyFill="1" applyBorder="1" applyAlignment="1" applyProtection="1">
      <alignment vertical="top"/>
      <protection/>
    </xf>
    <xf numFmtId="2" fontId="0" fillId="0" borderId="0" xfId="566" applyNumberFormat="1" applyFont="1" applyFill="1" applyBorder="1" applyAlignment="1" applyProtection="1">
      <alignment vertical="top" wrapText="1"/>
      <protection/>
    </xf>
    <xf numFmtId="0" fontId="0" fillId="0" borderId="0" xfId="567" applyFont="1" applyAlignment="1" applyProtection="1">
      <alignment vertical="top"/>
      <protection/>
    </xf>
    <xf numFmtId="2" fontId="0" fillId="0" borderId="0" xfId="567" applyNumberFormat="1" applyFont="1" applyFill="1" applyAlignment="1" applyProtection="1">
      <alignment vertical="top" wrapText="1"/>
      <protection/>
    </xf>
    <xf numFmtId="0" fontId="0" fillId="0" borderId="0" xfId="567" applyFont="1" applyProtection="1">
      <alignment/>
      <protection/>
    </xf>
    <xf numFmtId="0" fontId="0" fillId="0" borderId="0" xfId="567" applyFont="1" applyFill="1" applyProtection="1">
      <alignment/>
      <protection/>
    </xf>
    <xf numFmtId="49" fontId="0" fillId="0" borderId="0" xfId="557" applyNumberFormat="1" applyFont="1" applyBorder="1" applyAlignment="1" applyProtection="1">
      <alignment vertical="top"/>
      <protection/>
    </xf>
    <xf numFmtId="2" fontId="0" fillId="0" borderId="0" xfId="557" applyNumberFormat="1" applyFont="1" applyAlignment="1" applyProtection="1">
      <alignment wrapText="1"/>
      <protection/>
    </xf>
    <xf numFmtId="2" fontId="0" fillId="0" borderId="0" xfId="567" applyNumberFormat="1" applyFont="1" applyAlignment="1" applyProtection="1">
      <alignment horizontal="left"/>
      <protection/>
    </xf>
    <xf numFmtId="2" fontId="0" fillId="0" borderId="0" xfId="567" applyNumberFormat="1" applyFont="1" applyFill="1" applyProtection="1">
      <alignment/>
      <protection/>
    </xf>
    <xf numFmtId="49" fontId="0" fillId="0" borderId="0" xfId="567" applyNumberFormat="1" applyFont="1" applyAlignment="1" applyProtection="1">
      <alignment vertical="top"/>
      <protection/>
    </xf>
    <xf numFmtId="2" fontId="0" fillId="0" borderId="0" xfId="567" applyNumberFormat="1" applyFont="1" applyBorder="1" applyAlignment="1" applyProtection="1">
      <alignment vertical="top" wrapText="1"/>
      <protection/>
    </xf>
    <xf numFmtId="2" fontId="46" fillId="0" borderId="0" xfId="567" applyNumberFormat="1" applyFont="1" applyBorder="1" applyProtection="1">
      <alignment/>
      <protection/>
    </xf>
    <xf numFmtId="2" fontId="0" fillId="0" borderId="0" xfId="567" applyNumberFormat="1" applyFont="1" applyFill="1" applyBorder="1" applyAlignment="1" applyProtection="1">
      <alignment horizontal="left"/>
      <protection/>
    </xf>
    <xf numFmtId="2" fontId="47" fillId="0" borderId="0" xfId="567" applyNumberFormat="1" applyFont="1" applyBorder="1" applyAlignment="1" applyProtection="1">
      <alignment vertical="top" wrapText="1"/>
      <protection/>
    </xf>
    <xf numFmtId="2" fontId="0" fillId="0" borderId="0" xfId="567" applyNumberFormat="1" applyFont="1" applyFill="1" applyBorder="1" applyAlignment="1" applyProtection="1">
      <alignment horizontal="right"/>
      <protection/>
    </xf>
    <xf numFmtId="49" fontId="0" fillId="0" borderId="0" xfId="567" applyNumberFormat="1" applyFont="1" applyFill="1" applyAlignment="1" applyProtection="1">
      <alignment vertical="top"/>
      <protection/>
    </xf>
    <xf numFmtId="2" fontId="0" fillId="0" borderId="0" xfId="567" applyNumberFormat="1" applyFont="1" applyFill="1" applyAlignment="1" applyProtection="1">
      <alignment horizontal="left"/>
      <protection/>
    </xf>
    <xf numFmtId="49" fontId="0" fillId="0" borderId="25" xfId="557" applyNumberFormat="1" applyFont="1" applyBorder="1" applyAlignment="1" applyProtection="1">
      <alignment vertical="top"/>
      <protection/>
    </xf>
    <xf numFmtId="2" fontId="1" fillId="0" borderId="24" xfId="557" applyNumberFormat="1" applyFont="1" applyBorder="1" applyAlignment="1" applyProtection="1">
      <alignment vertical="top" wrapText="1"/>
      <protection/>
    </xf>
    <xf numFmtId="2" fontId="0" fillId="0" borderId="24" xfId="557" applyNumberFormat="1" applyFont="1" applyBorder="1" applyAlignment="1" applyProtection="1">
      <alignment horizontal="left"/>
      <protection/>
    </xf>
    <xf numFmtId="2" fontId="0" fillId="0" borderId="24" xfId="557" applyNumberFormat="1" applyFont="1" applyFill="1" applyBorder="1" applyProtection="1">
      <alignment/>
      <protection/>
    </xf>
    <xf numFmtId="4" fontId="0" fillId="0" borderId="26" xfId="566" applyNumberFormat="1" applyFont="1" applyFill="1" applyBorder="1" applyProtection="1">
      <alignment/>
      <protection/>
    </xf>
    <xf numFmtId="49" fontId="1" fillId="0" borderId="0" xfId="0" applyNumberFormat="1" applyFont="1" applyAlignment="1" applyProtection="1">
      <alignment vertical="top"/>
      <protection/>
    </xf>
    <xf numFmtId="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vertical="top"/>
      <protection/>
    </xf>
    <xf numFmtId="2" fontId="0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Font="1" applyFill="1" applyAlignment="1" applyProtection="1">
      <alignment vertical="top"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 horizontal="left"/>
      <protection/>
    </xf>
    <xf numFmtId="49" fontId="0" fillId="0" borderId="25" xfId="0" applyNumberFormat="1" applyFont="1" applyBorder="1" applyAlignment="1" applyProtection="1">
      <alignment vertical="top"/>
      <protection/>
    </xf>
    <xf numFmtId="2" fontId="1" fillId="0" borderId="24" xfId="0" applyNumberFormat="1" applyFont="1" applyBorder="1" applyAlignment="1" applyProtection="1">
      <alignment vertical="top" wrapText="1"/>
      <protection/>
    </xf>
    <xf numFmtId="2" fontId="1" fillId="0" borderId="24" xfId="0" applyNumberFormat="1" applyFont="1" applyBorder="1" applyAlignment="1" applyProtection="1">
      <alignment horizontal="left"/>
      <protection/>
    </xf>
    <xf numFmtId="2" fontId="1" fillId="0" borderId="24" xfId="0" applyNumberFormat="1" applyFont="1" applyBorder="1" applyAlignment="1" applyProtection="1">
      <alignment/>
      <protection/>
    </xf>
    <xf numFmtId="4" fontId="1" fillId="0" borderId="26" xfId="0" applyNumberFormat="1" applyFont="1" applyBorder="1" applyAlignment="1" applyProtection="1">
      <alignment/>
      <protection/>
    </xf>
    <xf numFmtId="0" fontId="33" fillId="0" borderId="0" xfId="565" applyFont="1" applyProtection="1">
      <alignment/>
      <protection/>
    </xf>
    <xf numFmtId="0" fontId="35" fillId="0" borderId="0" xfId="563" applyFont="1" applyProtection="1">
      <alignment/>
      <protection/>
    </xf>
    <xf numFmtId="0" fontId="36" fillId="0" borderId="0" xfId="565" applyFont="1" applyProtection="1">
      <alignment/>
      <protection/>
    </xf>
    <xf numFmtId="0" fontId="35" fillId="0" borderId="0" xfId="565" applyFont="1" applyProtection="1">
      <alignment/>
      <protection/>
    </xf>
    <xf numFmtId="3" fontId="42" fillId="0" borderId="0" xfId="568" applyNumberFormat="1" applyFont="1" applyFill="1" applyAlignment="1" applyProtection="1" quotePrefix="1">
      <alignment horizontal="left" vertical="center"/>
      <protection/>
    </xf>
    <xf numFmtId="0" fontId="42" fillId="0" borderId="0" xfId="563" applyFont="1" applyProtection="1">
      <alignment/>
      <protection/>
    </xf>
    <xf numFmtId="0" fontId="42" fillId="0" borderId="0" xfId="563" applyFont="1" applyFill="1" applyProtection="1">
      <alignment/>
      <protection/>
    </xf>
    <xf numFmtId="14" fontId="42" fillId="0" borderId="0" xfId="563" applyNumberFormat="1" applyFont="1" applyFill="1" applyProtection="1" quotePrefix="1">
      <alignment/>
      <protection/>
    </xf>
    <xf numFmtId="4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4" fontId="1" fillId="0" borderId="24" xfId="0" applyNumberFormat="1" applyFont="1" applyBorder="1" applyAlignment="1" applyProtection="1">
      <alignment/>
      <protection locked="0"/>
    </xf>
    <xf numFmtId="4" fontId="0" fillId="0" borderId="0" xfId="566" applyNumberFormat="1" applyFont="1" applyProtection="1">
      <alignment/>
      <protection locked="0"/>
    </xf>
    <xf numFmtId="2" fontId="0" fillId="0" borderId="0" xfId="566" applyNumberFormat="1" applyFont="1" applyProtection="1">
      <alignment/>
      <protection locked="0"/>
    </xf>
    <xf numFmtId="4" fontId="0" fillId="0" borderId="0" xfId="566" applyNumberFormat="1" applyFont="1" applyFill="1" applyProtection="1">
      <alignment/>
      <protection locked="0"/>
    </xf>
    <xf numFmtId="0" fontId="0" fillId="0" borderId="0" xfId="567" applyFont="1" applyProtection="1">
      <alignment/>
      <protection locked="0"/>
    </xf>
    <xf numFmtId="4" fontId="0" fillId="0" borderId="0" xfId="567" applyNumberFormat="1" applyFont="1" applyProtection="1">
      <alignment/>
      <protection locked="0"/>
    </xf>
    <xf numFmtId="4" fontId="1" fillId="0" borderId="24" xfId="557" applyNumberFormat="1" applyFont="1" applyBorder="1" applyProtection="1">
      <alignment/>
      <protection locked="0"/>
    </xf>
    <xf numFmtId="2" fontId="1" fillId="0" borderId="24" xfId="0" applyNumberFormat="1" applyFont="1" applyBorder="1" applyAlignment="1" applyProtection="1">
      <alignment/>
      <protection locked="0"/>
    </xf>
    <xf numFmtId="0" fontId="48" fillId="0" borderId="27" xfId="563" applyFont="1" applyBorder="1" applyAlignment="1" applyProtection="1">
      <alignment horizontal="center" vertical="center"/>
      <protection/>
    </xf>
    <xf numFmtId="0" fontId="33" fillId="0" borderId="0" xfId="565" applyFont="1" applyAlignment="1" applyProtection="1">
      <alignment horizontal="center"/>
      <protection/>
    </xf>
    <xf numFmtId="2" fontId="38" fillId="0" borderId="27" xfId="568" applyNumberFormat="1" applyFont="1" applyBorder="1" applyAlignment="1" applyProtection="1">
      <alignment horizontal="left"/>
      <protection/>
    </xf>
    <xf numFmtId="4" fontId="43" fillId="0" borderId="27" xfId="568" applyNumberFormat="1" applyFont="1" applyBorder="1" applyAlignment="1" applyProtection="1">
      <alignment horizontal="center"/>
      <protection/>
    </xf>
    <xf numFmtId="2" fontId="49" fillId="0" borderId="27" xfId="568" applyNumberFormat="1" applyFont="1" applyBorder="1" applyAlignment="1" applyProtection="1">
      <alignment horizontal="center" vertical="top" wrapText="1"/>
      <protection/>
    </xf>
    <xf numFmtId="0" fontId="1" fillId="0" borderId="27" xfId="563" applyFont="1" applyBorder="1" applyAlignment="1" applyProtection="1">
      <alignment horizontal="center" vertical="center"/>
      <protection/>
    </xf>
    <xf numFmtId="4" fontId="0" fillId="40" borderId="0" xfId="0" applyNumberFormat="1" applyFont="1" applyFill="1" applyAlignment="1" applyProtection="1">
      <alignment/>
      <protection locked="0"/>
    </xf>
    <xf numFmtId="4" fontId="0" fillId="40" borderId="0" xfId="566" applyNumberFormat="1" applyFont="1" applyFill="1" applyProtection="1">
      <alignment/>
      <protection locked="0"/>
    </xf>
    <xf numFmtId="4" fontId="0" fillId="40" borderId="0" xfId="557" applyNumberFormat="1" applyFont="1" applyFill="1" applyProtection="1">
      <alignment/>
      <protection locked="0"/>
    </xf>
    <xf numFmtId="2" fontId="0" fillId="40" borderId="0" xfId="557" applyNumberFormat="1" applyFont="1" applyFill="1" applyProtection="1">
      <alignment/>
      <protection locked="0"/>
    </xf>
    <xf numFmtId="4" fontId="0" fillId="40" borderId="0" xfId="567" applyNumberFormat="1" applyFont="1" applyFill="1" applyProtection="1">
      <alignment/>
      <protection locked="0"/>
    </xf>
    <xf numFmtId="0" fontId="33" fillId="0" borderId="0" xfId="565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2" fontId="1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889">
    <cellStyle name="Normal" xfId="0"/>
    <cellStyle name="20 % – Poudarek1" xfId="15"/>
    <cellStyle name="20 % – Poudarek1 10" xfId="16"/>
    <cellStyle name="20 % – Poudarek1 11" xfId="17"/>
    <cellStyle name="20 % – Poudarek1 12" xfId="18"/>
    <cellStyle name="20 % – Poudarek1 13" xfId="19"/>
    <cellStyle name="20 % – Poudarek1 14" xfId="20"/>
    <cellStyle name="20 % – Poudarek1 15" xfId="21"/>
    <cellStyle name="20 % – Poudarek1 16" xfId="22"/>
    <cellStyle name="20 % – Poudarek1 17" xfId="23"/>
    <cellStyle name="20 % – Poudarek1 18" xfId="24"/>
    <cellStyle name="20 % – Poudarek1 19" xfId="25"/>
    <cellStyle name="20 % – Poudarek1 2" xfId="26"/>
    <cellStyle name="20 % – Poudarek1 20" xfId="27"/>
    <cellStyle name="20 % – Poudarek1 3" xfId="28"/>
    <cellStyle name="20 % – Poudarek1 4" xfId="29"/>
    <cellStyle name="20 % – Poudarek1 5" xfId="30"/>
    <cellStyle name="20 % – Poudarek1 6" xfId="31"/>
    <cellStyle name="20 % – Poudarek1 7" xfId="32"/>
    <cellStyle name="20 % – Poudarek1 8" xfId="33"/>
    <cellStyle name="20 % – Poudarek1 9" xfId="34"/>
    <cellStyle name="20 % – Poudarek2" xfId="35"/>
    <cellStyle name="20 % – Poudarek2 10" xfId="36"/>
    <cellStyle name="20 % – Poudarek2 11" xfId="37"/>
    <cellStyle name="20 % – Poudarek2 12" xfId="38"/>
    <cellStyle name="20 % – Poudarek2 13" xfId="39"/>
    <cellStyle name="20 % – Poudarek2 14" xfId="40"/>
    <cellStyle name="20 % – Poudarek2 15" xfId="41"/>
    <cellStyle name="20 % – Poudarek2 16" xfId="42"/>
    <cellStyle name="20 % – Poudarek2 17" xfId="43"/>
    <cellStyle name="20 % – Poudarek2 18" xfId="44"/>
    <cellStyle name="20 % – Poudarek2 19" xfId="45"/>
    <cellStyle name="20 % – Poudarek2 2" xfId="46"/>
    <cellStyle name="20 % – Poudarek2 20" xfId="47"/>
    <cellStyle name="20 % – Poudarek2 3" xfId="48"/>
    <cellStyle name="20 % – Poudarek2 4" xfId="49"/>
    <cellStyle name="20 % – Poudarek2 5" xfId="50"/>
    <cellStyle name="20 % – Poudarek2 6" xfId="51"/>
    <cellStyle name="20 % – Poudarek2 7" xfId="52"/>
    <cellStyle name="20 % – Poudarek2 8" xfId="53"/>
    <cellStyle name="20 % – Poudarek2 9" xfId="54"/>
    <cellStyle name="20 % – Poudarek3" xfId="55"/>
    <cellStyle name="20 % – Poudarek3 10" xfId="56"/>
    <cellStyle name="20 % – Poudarek3 11" xfId="57"/>
    <cellStyle name="20 % – Poudarek3 12" xfId="58"/>
    <cellStyle name="20 % – Poudarek3 13" xfId="59"/>
    <cellStyle name="20 % – Poudarek3 14" xfId="60"/>
    <cellStyle name="20 % – Poudarek3 15" xfId="61"/>
    <cellStyle name="20 % – Poudarek3 16" xfId="62"/>
    <cellStyle name="20 % – Poudarek3 17" xfId="63"/>
    <cellStyle name="20 % – Poudarek3 18" xfId="64"/>
    <cellStyle name="20 % – Poudarek3 19" xfId="65"/>
    <cellStyle name="20 % – Poudarek3 2" xfId="66"/>
    <cellStyle name="20 % – Poudarek3 20" xfId="67"/>
    <cellStyle name="20 % – Poudarek3 3" xfId="68"/>
    <cellStyle name="20 % – Poudarek3 4" xfId="69"/>
    <cellStyle name="20 % – Poudarek3 5" xfId="70"/>
    <cellStyle name="20 % – Poudarek3 6" xfId="71"/>
    <cellStyle name="20 % – Poudarek3 7" xfId="72"/>
    <cellStyle name="20 % – Poudarek3 8" xfId="73"/>
    <cellStyle name="20 % – Poudarek3 9" xfId="74"/>
    <cellStyle name="20 % – Poudarek4" xfId="75"/>
    <cellStyle name="20 % – Poudarek4 10" xfId="76"/>
    <cellStyle name="20 % – Poudarek4 11" xfId="77"/>
    <cellStyle name="20 % – Poudarek4 12" xfId="78"/>
    <cellStyle name="20 % – Poudarek4 13" xfId="79"/>
    <cellStyle name="20 % – Poudarek4 14" xfId="80"/>
    <cellStyle name="20 % – Poudarek4 15" xfId="81"/>
    <cellStyle name="20 % – Poudarek4 16" xfId="82"/>
    <cellStyle name="20 % – Poudarek4 17" xfId="83"/>
    <cellStyle name="20 % – Poudarek4 18" xfId="84"/>
    <cellStyle name="20 % – Poudarek4 19" xfId="85"/>
    <cellStyle name="20 % – Poudarek4 2" xfId="86"/>
    <cellStyle name="20 % – Poudarek4 20" xfId="87"/>
    <cellStyle name="20 % – Poudarek4 3" xfId="88"/>
    <cellStyle name="20 % – Poudarek4 4" xfId="89"/>
    <cellStyle name="20 % – Poudarek4 5" xfId="90"/>
    <cellStyle name="20 % – Poudarek4 6" xfId="91"/>
    <cellStyle name="20 % – Poudarek4 7" xfId="92"/>
    <cellStyle name="20 % – Poudarek4 8" xfId="93"/>
    <cellStyle name="20 % – Poudarek4 9" xfId="94"/>
    <cellStyle name="20 % – Poudarek5" xfId="95"/>
    <cellStyle name="20 % – Poudarek5 10" xfId="96"/>
    <cellStyle name="20 % – Poudarek5 11" xfId="97"/>
    <cellStyle name="20 % – Poudarek5 12" xfId="98"/>
    <cellStyle name="20 % – Poudarek5 13" xfId="99"/>
    <cellStyle name="20 % – Poudarek5 14" xfId="100"/>
    <cellStyle name="20 % – Poudarek5 15" xfId="101"/>
    <cellStyle name="20 % – Poudarek5 16" xfId="102"/>
    <cellStyle name="20 % – Poudarek5 17" xfId="103"/>
    <cellStyle name="20 % – Poudarek5 18" xfId="104"/>
    <cellStyle name="20 % – Poudarek5 19" xfId="105"/>
    <cellStyle name="20 % – Poudarek5 2" xfId="106"/>
    <cellStyle name="20 % – Poudarek5 20" xfId="107"/>
    <cellStyle name="20 % – Poudarek5 3" xfId="108"/>
    <cellStyle name="20 % – Poudarek5 4" xfId="109"/>
    <cellStyle name="20 % – Poudarek5 5" xfId="110"/>
    <cellStyle name="20 % – Poudarek5 6" xfId="111"/>
    <cellStyle name="20 % – Poudarek5 7" xfId="112"/>
    <cellStyle name="20 % – Poudarek5 8" xfId="113"/>
    <cellStyle name="20 % – Poudarek5 9" xfId="114"/>
    <cellStyle name="20 % – Poudarek6" xfId="115"/>
    <cellStyle name="20 % – Poudarek6 10" xfId="116"/>
    <cellStyle name="20 % – Poudarek6 11" xfId="117"/>
    <cellStyle name="20 % – Poudarek6 12" xfId="118"/>
    <cellStyle name="20 % – Poudarek6 13" xfId="119"/>
    <cellStyle name="20 % – Poudarek6 14" xfId="120"/>
    <cellStyle name="20 % – Poudarek6 15" xfId="121"/>
    <cellStyle name="20 % – Poudarek6 16" xfId="122"/>
    <cellStyle name="20 % – Poudarek6 17" xfId="123"/>
    <cellStyle name="20 % – Poudarek6 18" xfId="124"/>
    <cellStyle name="20 % – Poudarek6 19" xfId="125"/>
    <cellStyle name="20 % – Poudarek6 2" xfId="126"/>
    <cellStyle name="20 % – Poudarek6 20" xfId="127"/>
    <cellStyle name="20 % – Poudarek6 3" xfId="128"/>
    <cellStyle name="20 % – Poudarek6 4" xfId="129"/>
    <cellStyle name="20 % – Poudarek6 5" xfId="130"/>
    <cellStyle name="20 % – Poudarek6 6" xfId="131"/>
    <cellStyle name="20 % – Poudarek6 7" xfId="132"/>
    <cellStyle name="20 % – Poudarek6 8" xfId="133"/>
    <cellStyle name="20 % – Poudarek6 9" xfId="134"/>
    <cellStyle name="20% - Accent1" xfId="135"/>
    <cellStyle name="20% - Accent2" xfId="136"/>
    <cellStyle name="20% - Accent3" xfId="137"/>
    <cellStyle name="20% - Accent4" xfId="138"/>
    <cellStyle name="20% - Accent5" xfId="139"/>
    <cellStyle name="20% - Accent6" xfId="140"/>
    <cellStyle name="40 % – Poudarek1" xfId="141"/>
    <cellStyle name="40 % – Poudarek1 10" xfId="142"/>
    <cellStyle name="40 % – Poudarek1 11" xfId="143"/>
    <cellStyle name="40 % – Poudarek1 12" xfId="144"/>
    <cellStyle name="40 % – Poudarek1 13" xfId="145"/>
    <cellStyle name="40 % – Poudarek1 14" xfId="146"/>
    <cellStyle name="40 % – Poudarek1 15" xfId="147"/>
    <cellStyle name="40 % – Poudarek1 16" xfId="148"/>
    <cellStyle name="40 % – Poudarek1 17" xfId="149"/>
    <cellStyle name="40 % – Poudarek1 18" xfId="150"/>
    <cellStyle name="40 % – Poudarek1 19" xfId="151"/>
    <cellStyle name="40 % – Poudarek1 2" xfId="152"/>
    <cellStyle name="40 % – Poudarek1 20" xfId="153"/>
    <cellStyle name="40 % – Poudarek1 3" xfId="154"/>
    <cellStyle name="40 % – Poudarek1 4" xfId="155"/>
    <cellStyle name="40 % – Poudarek1 5" xfId="156"/>
    <cellStyle name="40 % – Poudarek1 6" xfId="157"/>
    <cellStyle name="40 % – Poudarek1 7" xfId="158"/>
    <cellStyle name="40 % – Poudarek1 8" xfId="159"/>
    <cellStyle name="40 % – Poudarek1 9" xfId="160"/>
    <cellStyle name="40 % – Poudarek2" xfId="161"/>
    <cellStyle name="40 % – Poudarek2 10" xfId="162"/>
    <cellStyle name="40 % – Poudarek2 11" xfId="163"/>
    <cellStyle name="40 % – Poudarek2 12" xfId="164"/>
    <cellStyle name="40 % – Poudarek2 13" xfId="165"/>
    <cellStyle name="40 % – Poudarek2 14" xfId="166"/>
    <cellStyle name="40 % – Poudarek2 15" xfId="167"/>
    <cellStyle name="40 % – Poudarek2 16" xfId="168"/>
    <cellStyle name="40 % – Poudarek2 17" xfId="169"/>
    <cellStyle name="40 % – Poudarek2 18" xfId="170"/>
    <cellStyle name="40 % – Poudarek2 19" xfId="171"/>
    <cellStyle name="40 % – Poudarek2 2" xfId="172"/>
    <cellStyle name="40 % – Poudarek2 20" xfId="173"/>
    <cellStyle name="40 % – Poudarek2 3" xfId="174"/>
    <cellStyle name="40 % – Poudarek2 4" xfId="175"/>
    <cellStyle name="40 % – Poudarek2 5" xfId="176"/>
    <cellStyle name="40 % – Poudarek2 6" xfId="177"/>
    <cellStyle name="40 % – Poudarek2 7" xfId="178"/>
    <cellStyle name="40 % – Poudarek2 8" xfId="179"/>
    <cellStyle name="40 % – Poudarek2 9" xfId="180"/>
    <cellStyle name="40 % – Poudarek3" xfId="181"/>
    <cellStyle name="40 % – Poudarek3 10" xfId="182"/>
    <cellStyle name="40 % – Poudarek3 11" xfId="183"/>
    <cellStyle name="40 % – Poudarek3 12" xfId="184"/>
    <cellStyle name="40 % – Poudarek3 13" xfId="185"/>
    <cellStyle name="40 % – Poudarek3 14" xfId="186"/>
    <cellStyle name="40 % – Poudarek3 15" xfId="187"/>
    <cellStyle name="40 % – Poudarek3 16" xfId="188"/>
    <cellStyle name="40 % – Poudarek3 17" xfId="189"/>
    <cellStyle name="40 % – Poudarek3 18" xfId="190"/>
    <cellStyle name="40 % – Poudarek3 19" xfId="191"/>
    <cellStyle name="40 % – Poudarek3 2" xfId="192"/>
    <cellStyle name="40 % – Poudarek3 20" xfId="193"/>
    <cellStyle name="40 % – Poudarek3 3" xfId="194"/>
    <cellStyle name="40 % – Poudarek3 4" xfId="195"/>
    <cellStyle name="40 % – Poudarek3 5" xfId="196"/>
    <cellStyle name="40 % – Poudarek3 6" xfId="197"/>
    <cellStyle name="40 % – Poudarek3 7" xfId="198"/>
    <cellStyle name="40 % – Poudarek3 8" xfId="199"/>
    <cellStyle name="40 % – Poudarek3 9" xfId="200"/>
    <cellStyle name="40 % – Poudarek4" xfId="201"/>
    <cellStyle name="40 % – Poudarek4 10" xfId="202"/>
    <cellStyle name="40 % – Poudarek4 11" xfId="203"/>
    <cellStyle name="40 % – Poudarek4 12" xfId="204"/>
    <cellStyle name="40 % – Poudarek4 13" xfId="205"/>
    <cellStyle name="40 % – Poudarek4 14" xfId="206"/>
    <cellStyle name="40 % – Poudarek4 15" xfId="207"/>
    <cellStyle name="40 % – Poudarek4 16" xfId="208"/>
    <cellStyle name="40 % – Poudarek4 17" xfId="209"/>
    <cellStyle name="40 % – Poudarek4 18" xfId="210"/>
    <cellStyle name="40 % – Poudarek4 19" xfId="211"/>
    <cellStyle name="40 % – Poudarek4 2" xfId="212"/>
    <cellStyle name="40 % – Poudarek4 20" xfId="213"/>
    <cellStyle name="40 % – Poudarek4 3" xfId="214"/>
    <cellStyle name="40 % – Poudarek4 4" xfId="215"/>
    <cellStyle name="40 % – Poudarek4 5" xfId="216"/>
    <cellStyle name="40 % – Poudarek4 6" xfId="217"/>
    <cellStyle name="40 % – Poudarek4 7" xfId="218"/>
    <cellStyle name="40 % – Poudarek4 8" xfId="219"/>
    <cellStyle name="40 % – Poudarek4 9" xfId="220"/>
    <cellStyle name="40 % – Poudarek5" xfId="221"/>
    <cellStyle name="40 % – Poudarek5 10" xfId="222"/>
    <cellStyle name="40 % – Poudarek5 11" xfId="223"/>
    <cellStyle name="40 % – Poudarek5 12" xfId="224"/>
    <cellStyle name="40 % – Poudarek5 13" xfId="225"/>
    <cellStyle name="40 % – Poudarek5 14" xfId="226"/>
    <cellStyle name="40 % – Poudarek5 15" xfId="227"/>
    <cellStyle name="40 % – Poudarek5 16" xfId="228"/>
    <cellStyle name="40 % – Poudarek5 17" xfId="229"/>
    <cellStyle name="40 % – Poudarek5 18" xfId="230"/>
    <cellStyle name="40 % – Poudarek5 19" xfId="231"/>
    <cellStyle name="40 % – Poudarek5 2" xfId="232"/>
    <cellStyle name="40 % – Poudarek5 20" xfId="233"/>
    <cellStyle name="40 % – Poudarek5 3" xfId="234"/>
    <cellStyle name="40 % – Poudarek5 4" xfId="235"/>
    <cellStyle name="40 % – Poudarek5 5" xfId="236"/>
    <cellStyle name="40 % – Poudarek5 6" xfId="237"/>
    <cellStyle name="40 % – Poudarek5 7" xfId="238"/>
    <cellStyle name="40 % – Poudarek5 8" xfId="239"/>
    <cellStyle name="40 % – Poudarek5 9" xfId="240"/>
    <cellStyle name="40 % – Poudarek6" xfId="241"/>
    <cellStyle name="40 % – Poudarek6 10" xfId="242"/>
    <cellStyle name="40 % – Poudarek6 11" xfId="243"/>
    <cellStyle name="40 % – Poudarek6 12" xfId="244"/>
    <cellStyle name="40 % – Poudarek6 13" xfId="245"/>
    <cellStyle name="40 % – Poudarek6 14" xfId="246"/>
    <cellStyle name="40 % – Poudarek6 15" xfId="247"/>
    <cellStyle name="40 % – Poudarek6 16" xfId="248"/>
    <cellStyle name="40 % – Poudarek6 17" xfId="249"/>
    <cellStyle name="40 % – Poudarek6 18" xfId="250"/>
    <cellStyle name="40 % – Poudarek6 19" xfId="251"/>
    <cellStyle name="40 % – Poudarek6 2" xfId="252"/>
    <cellStyle name="40 % – Poudarek6 20" xfId="253"/>
    <cellStyle name="40 % – Poudarek6 3" xfId="254"/>
    <cellStyle name="40 % – Poudarek6 4" xfId="255"/>
    <cellStyle name="40 % – Poudarek6 5" xfId="256"/>
    <cellStyle name="40 % – Poudarek6 6" xfId="257"/>
    <cellStyle name="40 % – Poudarek6 7" xfId="258"/>
    <cellStyle name="40 % – Poudarek6 8" xfId="259"/>
    <cellStyle name="40 % – Poudarek6 9" xfId="260"/>
    <cellStyle name="40% - Accent1" xfId="261"/>
    <cellStyle name="40% - Accent2" xfId="262"/>
    <cellStyle name="40% - Accent3" xfId="263"/>
    <cellStyle name="40% - Accent4" xfId="264"/>
    <cellStyle name="40% - Accent5" xfId="265"/>
    <cellStyle name="40% - Accent6" xfId="266"/>
    <cellStyle name="60 % – Poudarek1" xfId="267"/>
    <cellStyle name="60 % – Poudarek1 10" xfId="268"/>
    <cellStyle name="60 % – Poudarek1 11" xfId="269"/>
    <cellStyle name="60 % – Poudarek1 12" xfId="270"/>
    <cellStyle name="60 % – Poudarek1 13" xfId="271"/>
    <cellStyle name="60 % – Poudarek1 14" xfId="272"/>
    <cellStyle name="60 % – Poudarek1 15" xfId="273"/>
    <cellStyle name="60 % – Poudarek1 16" xfId="274"/>
    <cellStyle name="60 % – Poudarek1 17" xfId="275"/>
    <cellStyle name="60 % – Poudarek1 18" xfId="276"/>
    <cellStyle name="60 % – Poudarek1 19" xfId="277"/>
    <cellStyle name="60 % – Poudarek1 2" xfId="278"/>
    <cellStyle name="60 % – Poudarek1 20" xfId="279"/>
    <cellStyle name="60 % – Poudarek1 3" xfId="280"/>
    <cellStyle name="60 % – Poudarek1 4" xfId="281"/>
    <cellStyle name="60 % – Poudarek1 5" xfId="282"/>
    <cellStyle name="60 % – Poudarek1 6" xfId="283"/>
    <cellStyle name="60 % – Poudarek1 7" xfId="284"/>
    <cellStyle name="60 % – Poudarek1 8" xfId="285"/>
    <cellStyle name="60 % – Poudarek1 9" xfId="286"/>
    <cellStyle name="60 % – Poudarek2" xfId="287"/>
    <cellStyle name="60 % – Poudarek2 10" xfId="288"/>
    <cellStyle name="60 % – Poudarek2 11" xfId="289"/>
    <cellStyle name="60 % – Poudarek2 12" xfId="290"/>
    <cellStyle name="60 % – Poudarek2 13" xfId="291"/>
    <cellStyle name="60 % – Poudarek2 14" xfId="292"/>
    <cellStyle name="60 % – Poudarek2 15" xfId="293"/>
    <cellStyle name="60 % – Poudarek2 16" xfId="294"/>
    <cellStyle name="60 % – Poudarek2 17" xfId="295"/>
    <cellStyle name="60 % – Poudarek2 18" xfId="296"/>
    <cellStyle name="60 % – Poudarek2 19" xfId="297"/>
    <cellStyle name="60 % – Poudarek2 2" xfId="298"/>
    <cellStyle name="60 % – Poudarek2 20" xfId="299"/>
    <cellStyle name="60 % – Poudarek2 3" xfId="300"/>
    <cellStyle name="60 % – Poudarek2 4" xfId="301"/>
    <cellStyle name="60 % – Poudarek2 5" xfId="302"/>
    <cellStyle name="60 % – Poudarek2 6" xfId="303"/>
    <cellStyle name="60 % – Poudarek2 7" xfId="304"/>
    <cellStyle name="60 % – Poudarek2 8" xfId="305"/>
    <cellStyle name="60 % – Poudarek2 9" xfId="306"/>
    <cellStyle name="60 % – Poudarek3" xfId="307"/>
    <cellStyle name="60 % – Poudarek3 10" xfId="308"/>
    <cellStyle name="60 % – Poudarek3 11" xfId="309"/>
    <cellStyle name="60 % – Poudarek3 12" xfId="310"/>
    <cellStyle name="60 % – Poudarek3 13" xfId="311"/>
    <cellStyle name="60 % – Poudarek3 14" xfId="312"/>
    <cellStyle name="60 % – Poudarek3 15" xfId="313"/>
    <cellStyle name="60 % – Poudarek3 16" xfId="314"/>
    <cellStyle name="60 % – Poudarek3 17" xfId="315"/>
    <cellStyle name="60 % – Poudarek3 18" xfId="316"/>
    <cellStyle name="60 % – Poudarek3 19" xfId="317"/>
    <cellStyle name="60 % – Poudarek3 2" xfId="318"/>
    <cellStyle name="60 % – Poudarek3 20" xfId="319"/>
    <cellStyle name="60 % – Poudarek3 3" xfId="320"/>
    <cellStyle name="60 % – Poudarek3 4" xfId="321"/>
    <cellStyle name="60 % – Poudarek3 5" xfId="322"/>
    <cellStyle name="60 % – Poudarek3 6" xfId="323"/>
    <cellStyle name="60 % – Poudarek3 7" xfId="324"/>
    <cellStyle name="60 % – Poudarek3 8" xfId="325"/>
    <cellStyle name="60 % – Poudarek3 9" xfId="326"/>
    <cellStyle name="60 % – Poudarek4" xfId="327"/>
    <cellStyle name="60 % – Poudarek4 10" xfId="328"/>
    <cellStyle name="60 % – Poudarek4 11" xfId="329"/>
    <cellStyle name="60 % – Poudarek4 12" xfId="330"/>
    <cellStyle name="60 % – Poudarek4 13" xfId="331"/>
    <cellStyle name="60 % – Poudarek4 14" xfId="332"/>
    <cellStyle name="60 % – Poudarek4 15" xfId="333"/>
    <cellStyle name="60 % – Poudarek4 16" xfId="334"/>
    <cellStyle name="60 % – Poudarek4 17" xfId="335"/>
    <cellStyle name="60 % – Poudarek4 18" xfId="336"/>
    <cellStyle name="60 % – Poudarek4 19" xfId="337"/>
    <cellStyle name="60 % – Poudarek4 2" xfId="338"/>
    <cellStyle name="60 % – Poudarek4 20" xfId="339"/>
    <cellStyle name="60 % – Poudarek4 3" xfId="340"/>
    <cellStyle name="60 % – Poudarek4 4" xfId="341"/>
    <cellStyle name="60 % – Poudarek4 5" xfId="342"/>
    <cellStyle name="60 % – Poudarek4 6" xfId="343"/>
    <cellStyle name="60 % – Poudarek4 7" xfId="344"/>
    <cellStyle name="60 % – Poudarek4 8" xfId="345"/>
    <cellStyle name="60 % – Poudarek4 9" xfId="346"/>
    <cellStyle name="60 % – Poudarek5" xfId="347"/>
    <cellStyle name="60 % – Poudarek5 10" xfId="348"/>
    <cellStyle name="60 % – Poudarek5 11" xfId="349"/>
    <cellStyle name="60 % – Poudarek5 12" xfId="350"/>
    <cellStyle name="60 % – Poudarek5 13" xfId="351"/>
    <cellStyle name="60 % – Poudarek5 14" xfId="352"/>
    <cellStyle name="60 % – Poudarek5 15" xfId="353"/>
    <cellStyle name="60 % – Poudarek5 16" xfId="354"/>
    <cellStyle name="60 % – Poudarek5 17" xfId="355"/>
    <cellStyle name="60 % – Poudarek5 18" xfId="356"/>
    <cellStyle name="60 % – Poudarek5 19" xfId="357"/>
    <cellStyle name="60 % – Poudarek5 2" xfId="358"/>
    <cellStyle name="60 % – Poudarek5 20" xfId="359"/>
    <cellStyle name="60 % – Poudarek5 3" xfId="360"/>
    <cellStyle name="60 % – Poudarek5 4" xfId="361"/>
    <cellStyle name="60 % – Poudarek5 5" xfId="362"/>
    <cellStyle name="60 % – Poudarek5 6" xfId="363"/>
    <cellStyle name="60 % – Poudarek5 7" xfId="364"/>
    <cellStyle name="60 % – Poudarek5 8" xfId="365"/>
    <cellStyle name="60 % – Poudarek5 9" xfId="366"/>
    <cellStyle name="60 % – Poudarek6" xfId="367"/>
    <cellStyle name="60 % – Poudarek6 10" xfId="368"/>
    <cellStyle name="60 % – Poudarek6 11" xfId="369"/>
    <cellStyle name="60 % – Poudarek6 12" xfId="370"/>
    <cellStyle name="60 % – Poudarek6 13" xfId="371"/>
    <cellStyle name="60 % – Poudarek6 14" xfId="372"/>
    <cellStyle name="60 % – Poudarek6 15" xfId="373"/>
    <cellStyle name="60 % – Poudarek6 16" xfId="374"/>
    <cellStyle name="60 % – Poudarek6 17" xfId="375"/>
    <cellStyle name="60 % – Poudarek6 18" xfId="376"/>
    <cellStyle name="60 % – Poudarek6 19" xfId="377"/>
    <cellStyle name="60 % – Poudarek6 2" xfId="378"/>
    <cellStyle name="60 % – Poudarek6 20" xfId="379"/>
    <cellStyle name="60 % – Poudarek6 3" xfId="380"/>
    <cellStyle name="60 % – Poudarek6 4" xfId="381"/>
    <cellStyle name="60 % – Poudarek6 5" xfId="382"/>
    <cellStyle name="60 % – Poudarek6 6" xfId="383"/>
    <cellStyle name="60 % – Poudarek6 7" xfId="384"/>
    <cellStyle name="60 % – Poudarek6 8" xfId="385"/>
    <cellStyle name="60 % – Poudarek6 9" xfId="386"/>
    <cellStyle name="60% - Accent1" xfId="387"/>
    <cellStyle name="60% - Accent2" xfId="388"/>
    <cellStyle name="60% - Accent3" xfId="389"/>
    <cellStyle name="60% - Accent4" xfId="390"/>
    <cellStyle name="60% - Accent5" xfId="391"/>
    <cellStyle name="60% - Accent6" xfId="392"/>
    <cellStyle name="Accent1" xfId="393"/>
    <cellStyle name="Accent2" xfId="394"/>
    <cellStyle name="Accent3" xfId="395"/>
    <cellStyle name="Accent4" xfId="396"/>
    <cellStyle name="Accent5" xfId="397"/>
    <cellStyle name="Accent6" xfId="398"/>
    <cellStyle name="B.IV" xfId="399"/>
    <cellStyle name="Bad" xfId="400"/>
    <cellStyle name="Calculation" xfId="401"/>
    <cellStyle name="Check Cell" xfId="402"/>
    <cellStyle name="Dobro" xfId="403"/>
    <cellStyle name="Dobro 10" xfId="404"/>
    <cellStyle name="Dobro 11" xfId="405"/>
    <cellStyle name="Dobro 12" xfId="406"/>
    <cellStyle name="Dobro 13" xfId="407"/>
    <cellStyle name="Dobro 14" xfId="408"/>
    <cellStyle name="Dobro 15" xfId="409"/>
    <cellStyle name="Dobro 16" xfId="410"/>
    <cellStyle name="Dobro 17" xfId="411"/>
    <cellStyle name="Dobro 18" xfId="412"/>
    <cellStyle name="Dobro 19" xfId="413"/>
    <cellStyle name="Dobro 2" xfId="414"/>
    <cellStyle name="Dobro 20" xfId="415"/>
    <cellStyle name="Dobro 3" xfId="416"/>
    <cellStyle name="Dobro 4" xfId="417"/>
    <cellStyle name="Dobro 5" xfId="418"/>
    <cellStyle name="Dobro 6" xfId="419"/>
    <cellStyle name="Dobro 7" xfId="420"/>
    <cellStyle name="Dobro 8" xfId="421"/>
    <cellStyle name="Dobro 9" xfId="422"/>
    <cellStyle name="Explanatory Text" xfId="423"/>
    <cellStyle name="Good" xfId="424"/>
    <cellStyle name="Heading 1" xfId="425"/>
    <cellStyle name="Heading 2" xfId="426"/>
    <cellStyle name="Heading 3" xfId="427"/>
    <cellStyle name="Heading 4" xfId="428"/>
    <cellStyle name="Hyperlink" xfId="429"/>
    <cellStyle name="Input" xfId="430"/>
    <cellStyle name="Izhod" xfId="431"/>
    <cellStyle name="Izhod 10" xfId="432"/>
    <cellStyle name="Izhod 11" xfId="433"/>
    <cellStyle name="Izhod 12" xfId="434"/>
    <cellStyle name="Izhod 13" xfId="435"/>
    <cellStyle name="Izhod 14" xfId="436"/>
    <cellStyle name="Izhod 15" xfId="437"/>
    <cellStyle name="Izhod 16" xfId="438"/>
    <cellStyle name="Izhod 17" xfId="439"/>
    <cellStyle name="Izhod 18" xfId="440"/>
    <cellStyle name="Izhod 19" xfId="441"/>
    <cellStyle name="Izhod 2" xfId="442"/>
    <cellStyle name="Izhod 20" xfId="443"/>
    <cellStyle name="Izhod 3" xfId="444"/>
    <cellStyle name="Izhod 4" xfId="445"/>
    <cellStyle name="Izhod 5" xfId="446"/>
    <cellStyle name="Izhod 6" xfId="447"/>
    <cellStyle name="Izhod 7" xfId="448"/>
    <cellStyle name="Izhod 8" xfId="449"/>
    <cellStyle name="Izhod 9" xfId="450"/>
    <cellStyle name="Linked Cell" xfId="451"/>
    <cellStyle name="Naslov" xfId="452"/>
    <cellStyle name="Naslov 1" xfId="453"/>
    <cellStyle name="Naslov 1 10" xfId="454"/>
    <cellStyle name="Naslov 1 11" xfId="455"/>
    <cellStyle name="Naslov 1 12" xfId="456"/>
    <cellStyle name="Naslov 1 13" xfId="457"/>
    <cellStyle name="Naslov 1 14" xfId="458"/>
    <cellStyle name="Naslov 1 15" xfId="459"/>
    <cellStyle name="Naslov 1 16" xfId="460"/>
    <cellStyle name="Naslov 1 17" xfId="461"/>
    <cellStyle name="Naslov 1 18" xfId="462"/>
    <cellStyle name="Naslov 1 19" xfId="463"/>
    <cellStyle name="Naslov 1 2" xfId="464"/>
    <cellStyle name="Naslov 1 20" xfId="465"/>
    <cellStyle name="Naslov 1 3" xfId="466"/>
    <cellStyle name="Naslov 1 4" xfId="467"/>
    <cellStyle name="Naslov 1 5" xfId="468"/>
    <cellStyle name="Naslov 1 6" xfId="469"/>
    <cellStyle name="Naslov 1 7" xfId="470"/>
    <cellStyle name="Naslov 1 8" xfId="471"/>
    <cellStyle name="Naslov 1 9" xfId="472"/>
    <cellStyle name="Naslov 10" xfId="473"/>
    <cellStyle name="Naslov 11" xfId="474"/>
    <cellStyle name="Naslov 12" xfId="475"/>
    <cellStyle name="Naslov 13" xfId="476"/>
    <cellStyle name="Naslov 14" xfId="477"/>
    <cellStyle name="Naslov 15" xfId="478"/>
    <cellStyle name="Naslov 16" xfId="479"/>
    <cellStyle name="Naslov 17" xfId="480"/>
    <cellStyle name="Naslov 18" xfId="481"/>
    <cellStyle name="Naslov 19" xfId="482"/>
    <cellStyle name="Naslov 2" xfId="483"/>
    <cellStyle name="Naslov 2 10" xfId="484"/>
    <cellStyle name="Naslov 2 11" xfId="485"/>
    <cellStyle name="Naslov 2 12" xfId="486"/>
    <cellStyle name="Naslov 2 13" xfId="487"/>
    <cellStyle name="Naslov 2 14" xfId="488"/>
    <cellStyle name="Naslov 2 15" xfId="489"/>
    <cellStyle name="Naslov 2 16" xfId="490"/>
    <cellStyle name="Naslov 2 17" xfId="491"/>
    <cellStyle name="Naslov 2 18" xfId="492"/>
    <cellStyle name="Naslov 2 19" xfId="493"/>
    <cellStyle name="Naslov 2 2" xfId="494"/>
    <cellStyle name="Naslov 2 20" xfId="495"/>
    <cellStyle name="Naslov 2 3" xfId="496"/>
    <cellStyle name="Naslov 2 4" xfId="497"/>
    <cellStyle name="Naslov 2 5" xfId="498"/>
    <cellStyle name="Naslov 2 6" xfId="499"/>
    <cellStyle name="Naslov 2 7" xfId="500"/>
    <cellStyle name="Naslov 2 8" xfId="501"/>
    <cellStyle name="Naslov 2 9" xfId="502"/>
    <cellStyle name="Naslov 20" xfId="503"/>
    <cellStyle name="Naslov 21" xfId="504"/>
    <cellStyle name="Naslov 22" xfId="505"/>
    <cellStyle name="Naslov 23" xfId="506"/>
    <cellStyle name="Naslov 3" xfId="507"/>
    <cellStyle name="Naslov 3 10" xfId="508"/>
    <cellStyle name="Naslov 3 11" xfId="509"/>
    <cellStyle name="Naslov 3 12" xfId="510"/>
    <cellStyle name="Naslov 3 13" xfId="511"/>
    <cellStyle name="Naslov 3 14" xfId="512"/>
    <cellStyle name="Naslov 3 15" xfId="513"/>
    <cellStyle name="Naslov 3 16" xfId="514"/>
    <cellStyle name="Naslov 3 17" xfId="515"/>
    <cellStyle name="Naslov 3 18" xfId="516"/>
    <cellStyle name="Naslov 3 19" xfId="517"/>
    <cellStyle name="Naslov 3 2" xfId="518"/>
    <cellStyle name="Naslov 3 20" xfId="519"/>
    <cellStyle name="Naslov 3 3" xfId="520"/>
    <cellStyle name="Naslov 3 4" xfId="521"/>
    <cellStyle name="Naslov 3 5" xfId="522"/>
    <cellStyle name="Naslov 3 6" xfId="523"/>
    <cellStyle name="Naslov 3 7" xfId="524"/>
    <cellStyle name="Naslov 3 8" xfId="525"/>
    <cellStyle name="Naslov 3 9" xfId="526"/>
    <cellStyle name="Naslov 4" xfId="527"/>
    <cellStyle name="Naslov 4 10" xfId="528"/>
    <cellStyle name="Naslov 4 11" xfId="529"/>
    <cellStyle name="Naslov 4 12" xfId="530"/>
    <cellStyle name="Naslov 4 13" xfId="531"/>
    <cellStyle name="Naslov 4 14" xfId="532"/>
    <cellStyle name="Naslov 4 15" xfId="533"/>
    <cellStyle name="Naslov 4 16" xfId="534"/>
    <cellStyle name="Naslov 4 17" xfId="535"/>
    <cellStyle name="Naslov 4 18" xfId="536"/>
    <cellStyle name="Naslov 4 19" xfId="537"/>
    <cellStyle name="Naslov 4 2" xfId="538"/>
    <cellStyle name="Naslov 4 20" xfId="539"/>
    <cellStyle name="Naslov 4 3" xfId="540"/>
    <cellStyle name="Naslov 4 4" xfId="541"/>
    <cellStyle name="Naslov 4 5" xfId="542"/>
    <cellStyle name="Naslov 4 6" xfId="543"/>
    <cellStyle name="Naslov 4 7" xfId="544"/>
    <cellStyle name="Naslov 4 8" xfId="545"/>
    <cellStyle name="Naslov 4 9" xfId="546"/>
    <cellStyle name="Naslov 5" xfId="547"/>
    <cellStyle name="Naslov 6" xfId="548"/>
    <cellStyle name="Naslov 7" xfId="549"/>
    <cellStyle name="Naslov 8" xfId="550"/>
    <cellStyle name="Naslov 9" xfId="551"/>
    <cellStyle name="Navadno 10" xfId="552"/>
    <cellStyle name="Navadno 11" xfId="553"/>
    <cellStyle name="Navadno 13" xfId="554"/>
    <cellStyle name="Navadno 15" xfId="555"/>
    <cellStyle name="Navadno 2" xfId="556"/>
    <cellStyle name="Navadno 2 2" xfId="557"/>
    <cellStyle name="Navadno 3" xfId="558"/>
    <cellStyle name="Navadno 4" xfId="559"/>
    <cellStyle name="Navadno 5" xfId="560"/>
    <cellStyle name="Navadno 6" xfId="561"/>
    <cellStyle name="Navadno 7" xfId="562"/>
    <cellStyle name="Navadno 8" xfId="563"/>
    <cellStyle name="Navadno 9" xfId="564"/>
    <cellStyle name="Navadno_List1" xfId="565"/>
    <cellStyle name="Navadno_POPIS c" xfId="566"/>
    <cellStyle name="Navadno_ureditev ceste" xfId="567"/>
    <cellStyle name="Navadno_ZBIR" xfId="568"/>
    <cellStyle name="Neutral" xfId="569"/>
    <cellStyle name="Nevtralno" xfId="570"/>
    <cellStyle name="Nevtralno 10" xfId="571"/>
    <cellStyle name="Nevtralno 11" xfId="572"/>
    <cellStyle name="Nevtralno 12" xfId="573"/>
    <cellStyle name="Nevtralno 13" xfId="574"/>
    <cellStyle name="Nevtralno 14" xfId="575"/>
    <cellStyle name="Nevtralno 15" xfId="576"/>
    <cellStyle name="Nevtralno 16" xfId="577"/>
    <cellStyle name="Nevtralno 17" xfId="578"/>
    <cellStyle name="Nevtralno 18" xfId="579"/>
    <cellStyle name="Nevtralno 19" xfId="580"/>
    <cellStyle name="Nevtralno 2" xfId="581"/>
    <cellStyle name="Nevtralno 20" xfId="582"/>
    <cellStyle name="Nevtralno 3" xfId="583"/>
    <cellStyle name="Nevtralno 4" xfId="584"/>
    <cellStyle name="Nevtralno 5" xfId="585"/>
    <cellStyle name="Nevtralno 6" xfId="586"/>
    <cellStyle name="Nevtralno 7" xfId="587"/>
    <cellStyle name="Nevtralno 8" xfId="588"/>
    <cellStyle name="Nevtralno 9" xfId="589"/>
    <cellStyle name="Normal_cenik" xfId="590"/>
    <cellStyle name="Note" xfId="591"/>
    <cellStyle name="Followed Hyperlink" xfId="592"/>
    <cellStyle name="Percent" xfId="593"/>
    <cellStyle name="Odstotek 2" xfId="594"/>
    <cellStyle name="Opomba" xfId="595"/>
    <cellStyle name="Opomba 10" xfId="596"/>
    <cellStyle name="Opomba 11" xfId="597"/>
    <cellStyle name="Opomba 12" xfId="598"/>
    <cellStyle name="Opomba 13" xfId="599"/>
    <cellStyle name="Opomba 14" xfId="600"/>
    <cellStyle name="Opomba 15" xfId="601"/>
    <cellStyle name="Opomba 16" xfId="602"/>
    <cellStyle name="Opomba 17" xfId="603"/>
    <cellStyle name="Opomba 18" xfId="604"/>
    <cellStyle name="Opomba 19" xfId="605"/>
    <cellStyle name="Opomba 2" xfId="606"/>
    <cellStyle name="Opomba 20" xfId="607"/>
    <cellStyle name="Opomba 3" xfId="608"/>
    <cellStyle name="Opomba 4" xfId="609"/>
    <cellStyle name="Opomba 5" xfId="610"/>
    <cellStyle name="Opomba 6" xfId="611"/>
    <cellStyle name="Opomba 7" xfId="612"/>
    <cellStyle name="Opomba 8" xfId="613"/>
    <cellStyle name="Opomba 9" xfId="614"/>
    <cellStyle name="Opozorilo" xfId="615"/>
    <cellStyle name="Opozorilo 10" xfId="616"/>
    <cellStyle name="Opozorilo 11" xfId="617"/>
    <cellStyle name="Opozorilo 12" xfId="618"/>
    <cellStyle name="Opozorilo 13" xfId="619"/>
    <cellStyle name="Opozorilo 14" xfId="620"/>
    <cellStyle name="Opozorilo 15" xfId="621"/>
    <cellStyle name="Opozorilo 16" xfId="622"/>
    <cellStyle name="Opozorilo 17" xfId="623"/>
    <cellStyle name="Opozorilo 18" xfId="624"/>
    <cellStyle name="Opozorilo 19" xfId="625"/>
    <cellStyle name="Opozorilo 2" xfId="626"/>
    <cellStyle name="Opozorilo 20" xfId="627"/>
    <cellStyle name="Opozorilo 3" xfId="628"/>
    <cellStyle name="Opozorilo 4" xfId="629"/>
    <cellStyle name="Opozorilo 5" xfId="630"/>
    <cellStyle name="Opozorilo 6" xfId="631"/>
    <cellStyle name="Opozorilo 7" xfId="632"/>
    <cellStyle name="Opozorilo 8" xfId="633"/>
    <cellStyle name="Opozorilo 9" xfId="634"/>
    <cellStyle name="Output" xfId="635"/>
    <cellStyle name="Pojasnjevalno besedilo" xfId="636"/>
    <cellStyle name="Pojasnjevalno besedilo 10" xfId="637"/>
    <cellStyle name="Pojasnjevalno besedilo 11" xfId="638"/>
    <cellStyle name="Pojasnjevalno besedilo 12" xfId="639"/>
    <cellStyle name="Pojasnjevalno besedilo 13" xfId="640"/>
    <cellStyle name="Pojasnjevalno besedilo 14" xfId="641"/>
    <cellStyle name="Pojasnjevalno besedilo 15" xfId="642"/>
    <cellStyle name="Pojasnjevalno besedilo 16" xfId="643"/>
    <cellStyle name="Pojasnjevalno besedilo 17" xfId="644"/>
    <cellStyle name="Pojasnjevalno besedilo 18" xfId="645"/>
    <cellStyle name="Pojasnjevalno besedilo 19" xfId="646"/>
    <cellStyle name="Pojasnjevalno besedilo 2" xfId="647"/>
    <cellStyle name="Pojasnjevalno besedilo 20" xfId="648"/>
    <cellStyle name="Pojasnjevalno besedilo 3" xfId="649"/>
    <cellStyle name="Pojasnjevalno besedilo 4" xfId="650"/>
    <cellStyle name="Pojasnjevalno besedilo 5" xfId="651"/>
    <cellStyle name="Pojasnjevalno besedilo 6" xfId="652"/>
    <cellStyle name="Pojasnjevalno besedilo 7" xfId="653"/>
    <cellStyle name="Pojasnjevalno besedilo 8" xfId="654"/>
    <cellStyle name="Pojasnjevalno besedilo 9" xfId="655"/>
    <cellStyle name="Poudarek1" xfId="656"/>
    <cellStyle name="Poudarek1 10" xfId="657"/>
    <cellStyle name="Poudarek1 11" xfId="658"/>
    <cellStyle name="Poudarek1 12" xfId="659"/>
    <cellStyle name="Poudarek1 13" xfId="660"/>
    <cellStyle name="Poudarek1 14" xfId="661"/>
    <cellStyle name="Poudarek1 15" xfId="662"/>
    <cellStyle name="Poudarek1 16" xfId="663"/>
    <cellStyle name="Poudarek1 17" xfId="664"/>
    <cellStyle name="Poudarek1 18" xfId="665"/>
    <cellStyle name="Poudarek1 19" xfId="666"/>
    <cellStyle name="Poudarek1 2" xfId="667"/>
    <cellStyle name="Poudarek1 20" xfId="668"/>
    <cellStyle name="Poudarek1 3" xfId="669"/>
    <cellStyle name="Poudarek1 4" xfId="670"/>
    <cellStyle name="Poudarek1 5" xfId="671"/>
    <cellStyle name="Poudarek1 6" xfId="672"/>
    <cellStyle name="Poudarek1 7" xfId="673"/>
    <cellStyle name="Poudarek1 8" xfId="674"/>
    <cellStyle name="Poudarek1 9" xfId="675"/>
    <cellStyle name="Poudarek2" xfId="676"/>
    <cellStyle name="Poudarek2 10" xfId="677"/>
    <cellStyle name="Poudarek2 11" xfId="678"/>
    <cellStyle name="Poudarek2 12" xfId="679"/>
    <cellStyle name="Poudarek2 13" xfId="680"/>
    <cellStyle name="Poudarek2 14" xfId="681"/>
    <cellStyle name="Poudarek2 15" xfId="682"/>
    <cellStyle name="Poudarek2 16" xfId="683"/>
    <cellStyle name="Poudarek2 17" xfId="684"/>
    <cellStyle name="Poudarek2 18" xfId="685"/>
    <cellStyle name="Poudarek2 19" xfId="686"/>
    <cellStyle name="Poudarek2 2" xfId="687"/>
    <cellStyle name="Poudarek2 20" xfId="688"/>
    <cellStyle name="Poudarek2 3" xfId="689"/>
    <cellStyle name="Poudarek2 4" xfId="690"/>
    <cellStyle name="Poudarek2 5" xfId="691"/>
    <cellStyle name="Poudarek2 6" xfId="692"/>
    <cellStyle name="Poudarek2 7" xfId="693"/>
    <cellStyle name="Poudarek2 8" xfId="694"/>
    <cellStyle name="Poudarek2 9" xfId="695"/>
    <cellStyle name="Poudarek3" xfId="696"/>
    <cellStyle name="Poudarek3 10" xfId="697"/>
    <cellStyle name="Poudarek3 11" xfId="698"/>
    <cellStyle name="Poudarek3 12" xfId="699"/>
    <cellStyle name="Poudarek3 13" xfId="700"/>
    <cellStyle name="Poudarek3 14" xfId="701"/>
    <cellStyle name="Poudarek3 15" xfId="702"/>
    <cellStyle name="Poudarek3 16" xfId="703"/>
    <cellStyle name="Poudarek3 17" xfId="704"/>
    <cellStyle name="Poudarek3 18" xfId="705"/>
    <cellStyle name="Poudarek3 19" xfId="706"/>
    <cellStyle name="Poudarek3 2" xfId="707"/>
    <cellStyle name="Poudarek3 20" xfId="708"/>
    <cellStyle name="Poudarek3 3" xfId="709"/>
    <cellStyle name="Poudarek3 4" xfId="710"/>
    <cellStyle name="Poudarek3 5" xfId="711"/>
    <cellStyle name="Poudarek3 6" xfId="712"/>
    <cellStyle name="Poudarek3 7" xfId="713"/>
    <cellStyle name="Poudarek3 8" xfId="714"/>
    <cellStyle name="Poudarek3 9" xfId="715"/>
    <cellStyle name="Poudarek4" xfId="716"/>
    <cellStyle name="Poudarek4 10" xfId="717"/>
    <cellStyle name="Poudarek4 11" xfId="718"/>
    <cellStyle name="Poudarek4 12" xfId="719"/>
    <cellStyle name="Poudarek4 13" xfId="720"/>
    <cellStyle name="Poudarek4 14" xfId="721"/>
    <cellStyle name="Poudarek4 15" xfId="722"/>
    <cellStyle name="Poudarek4 16" xfId="723"/>
    <cellStyle name="Poudarek4 17" xfId="724"/>
    <cellStyle name="Poudarek4 18" xfId="725"/>
    <cellStyle name="Poudarek4 19" xfId="726"/>
    <cellStyle name="Poudarek4 2" xfId="727"/>
    <cellStyle name="Poudarek4 20" xfId="728"/>
    <cellStyle name="Poudarek4 3" xfId="729"/>
    <cellStyle name="Poudarek4 4" xfId="730"/>
    <cellStyle name="Poudarek4 5" xfId="731"/>
    <cellStyle name="Poudarek4 6" xfId="732"/>
    <cellStyle name="Poudarek4 7" xfId="733"/>
    <cellStyle name="Poudarek4 8" xfId="734"/>
    <cellStyle name="Poudarek4 9" xfId="735"/>
    <cellStyle name="Poudarek5" xfId="736"/>
    <cellStyle name="Poudarek5 10" xfId="737"/>
    <cellStyle name="Poudarek5 11" xfId="738"/>
    <cellStyle name="Poudarek5 12" xfId="739"/>
    <cellStyle name="Poudarek5 13" xfId="740"/>
    <cellStyle name="Poudarek5 14" xfId="741"/>
    <cellStyle name="Poudarek5 15" xfId="742"/>
    <cellStyle name="Poudarek5 16" xfId="743"/>
    <cellStyle name="Poudarek5 17" xfId="744"/>
    <cellStyle name="Poudarek5 18" xfId="745"/>
    <cellStyle name="Poudarek5 19" xfId="746"/>
    <cellStyle name="Poudarek5 2" xfId="747"/>
    <cellStyle name="Poudarek5 20" xfId="748"/>
    <cellStyle name="Poudarek5 3" xfId="749"/>
    <cellStyle name="Poudarek5 4" xfId="750"/>
    <cellStyle name="Poudarek5 5" xfId="751"/>
    <cellStyle name="Poudarek5 6" xfId="752"/>
    <cellStyle name="Poudarek5 7" xfId="753"/>
    <cellStyle name="Poudarek5 8" xfId="754"/>
    <cellStyle name="Poudarek5 9" xfId="755"/>
    <cellStyle name="Poudarek6" xfId="756"/>
    <cellStyle name="Poudarek6 10" xfId="757"/>
    <cellStyle name="Poudarek6 11" xfId="758"/>
    <cellStyle name="Poudarek6 12" xfId="759"/>
    <cellStyle name="Poudarek6 13" xfId="760"/>
    <cellStyle name="Poudarek6 14" xfId="761"/>
    <cellStyle name="Poudarek6 15" xfId="762"/>
    <cellStyle name="Poudarek6 16" xfId="763"/>
    <cellStyle name="Poudarek6 17" xfId="764"/>
    <cellStyle name="Poudarek6 18" xfId="765"/>
    <cellStyle name="Poudarek6 19" xfId="766"/>
    <cellStyle name="Poudarek6 2" xfId="767"/>
    <cellStyle name="Poudarek6 20" xfId="768"/>
    <cellStyle name="Poudarek6 3" xfId="769"/>
    <cellStyle name="Poudarek6 4" xfId="770"/>
    <cellStyle name="Poudarek6 5" xfId="771"/>
    <cellStyle name="Poudarek6 6" xfId="772"/>
    <cellStyle name="Poudarek6 7" xfId="773"/>
    <cellStyle name="Poudarek6 8" xfId="774"/>
    <cellStyle name="Poudarek6 9" xfId="775"/>
    <cellStyle name="Povezana celica" xfId="776"/>
    <cellStyle name="Povezana celica 10" xfId="777"/>
    <cellStyle name="Povezana celica 11" xfId="778"/>
    <cellStyle name="Povezana celica 12" xfId="779"/>
    <cellStyle name="Povezana celica 13" xfId="780"/>
    <cellStyle name="Povezana celica 14" xfId="781"/>
    <cellStyle name="Povezana celica 15" xfId="782"/>
    <cellStyle name="Povezana celica 16" xfId="783"/>
    <cellStyle name="Povezana celica 17" xfId="784"/>
    <cellStyle name="Povezana celica 18" xfId="785"/>
    <cellStyle name="Povezana celica 19" xfId="786"/>
    <cellStyle name="Povezana celica 2" xfId="787"/>
    <cellStyle name="Povezana celica 20" xfId="788"/>
    <cellStyle name="Povezana celica 3" xfId="789"/>
    <cellStyle name="Povezana celica 4" xfId="790"/>
    <cellStyle name="Povezana celica 5" xfId="791"/>
    <cellStyle name="Povezana celica 6" xfId="792"/>
    <cellStyle name="Povezana celica 7" xfId="793"/>
    <cellStyle name="Povezana celica 8" xfId="794"/>
    <cellStyle name="Povezana celica 9" xfId="795"/>
    <cellStyle name="Preveri celico" xfId="796"/>
    <cellStyle name="Preveri celico 10" xfId="797"/>
    <cellStyle name="Preveri celico 11" xfId="798"/>
    <cellStyle name="Preveri celico 12" xfId="799"/>
    <cellStyle name="Preveri celico 13" xfId="800"/>
    <cellStyle name="Preveri celico 14" xfId="801"/>
    <cellStyle name="Preveri celico 15" xfId="802"/>
    <cellStyle name="Preveri celico 16" xfId="803"/>
    <cellStyle name="Preveri celico 17" xfId="804"/>
    <cellStyle name="Preveri celico 18" xfId="805"/>
    <cellStyle name="Preveri celico 19" xfId="806"/>
    <cellStyle name="Preveri celico 2" xfId="807"/>
    <cellStyle name="Preveri celico 20" xfId="808"/>
    <cellStyle name="Preveri celico 3" xfId="809"/>
    <cellStyle name="Preveri celico 4" xfId="810"/>
    <cellStyle name="Preveri celico 5" xfId="811"/>
    <cellStyle name="Preveri celico 6" xfId="812"/>
    <cellStyle name="Preveri celico 7" xfId="813"/>
    <cellStyle name="Preveri celico 8" xfId="814"/>
    <cellStyle name="Preveri celico 9" xfId="815"/>
    <cellStyle name="Računanje" xfId="816"/>
    <cellStyle name="Računanje 10" xfId="817"/>
    <cellStyle name="Računanje 11" xfId="818"/>
    <cellStyle name="Računanje 12" xfId="819"/>
    <cellStyle name="Računanje 13" xfId="820"/>
    <cellStyle name="Računanje 14" xfId="821"/>
    <cellStyle name="Računanje 15" xfId="822"/>
    <cellStyle name="Računanje 16" xfId="823"/>
    <cellStyle name="Računanje 17" xfId="824"/>
    <cellStyle name="Računanje 18" xfId="825"/>
    <cellStyle name="Računanje 19" xfId="826"/>
    <cellStyle name="Računanje 2" xfId="827"/>
    <cellStyle name="Računanje 20" xfId="828"/>
    <cellStyle name="Računanje 3" xfId="829"/>
    <cellStyle name="Računanje 4" xfId="830"/>
    <cellStyle name="Računanje 5" xfId="831"/>
    <cellStyle name="Računanje 6" xfId="832"/>
    <cellStyle name="Računanje 7" xfId="833"/>
    <cellStyle name="Računanje 8" xfId="834"/>
    <cellStyle name="Računanje 9" xfId="835"/>
    <cellStyle name="Slabo" xfId="836"/>
    <cellStyle name="Slabo 10" xfId="837"/>
    <cellStyle name="Slabo 11" xfId="838"/>
    <cellStyle name="Slabo 12" xfId="839"/>
    <cellStyle name="Slabo 13" xfId="840"/>
    <cellStyle name="Slabo 14" xfId="841"/>
    <cellStyle name="Slabo 15" xfId="842"/>
    <cellStyle name="Slabo 16" xfId="843"/>
    <cellStyle name="Slabo 17" xfId="844"/>
    <cellStyle name="Slabo 18" xfId="845"/>
    <cellStyle name="Slabo 19" xfId="846"/>
    <cellStyle name="Slabo 2" xfId="847"/>
    <cellStyle name="Slabo 20" xfId="848"/>
    <cellStyle name="Slabo 3" xfId="849"/>
    <cellStyle name="Slabo 4" xfId="850"/>
    <cellStyle name="Slabo 5" xfId="851"/>
    <cellStyle name="Slabo 6" xfId="852"/>
    <cellStyle name="Slabo 7" xfId="853"/>
    <cellStyle name="Slabo 8" xfId="854"/>
    <cellStyle name="Slabo 9" xfId="855"/>
    <cellStyle name="Title" xfId="856"/>
    <cellStyle name="Total" xfId="857"/>
    <cellStyle name="Currency" xfId="858"/>
    <cellStyle name="Currency [0]" xfId="859"/>
    <cellStyle name="Comma" xfId="860"/>
    <cellStyle name="Comma [0]" xfId="861"/>
    <cellStyle name="Vnos" xfId="862"/>
    <cellStyle name="Vnos 10" xfId="863"/>
    <cellStyle name="Vnos 11" xfId="864"/>
    <cellStyle name="Vnos 12" xfId="865"/>
    <cellStyle name="Vnos 13" xfId="866"/>
    <cellStyle name="Vnos 14" xfId="867"/>
    <cellStyle name="Vnos 15" xfId="868"/>
    <cellStyle name="Vnos 16" xfId="869"/>
    <cellStyle name="Vnos 17" xfId="870"/>
    <cellStyle name="Vnos 18" xfId="871"/>
    <cellStyle name="Vnos 19" xfId="872"/>
    <cellStyle name="Vnos 2" xfId="873"/>
    <cellStyle name="Vnos 20" xfId="874"/>
    <cellStyle name="Vnos 3" xfId="875"/>
    <cellStyle name="Vnos 4" xfId="876"/>
    <cellStyle name="Vnos 5" xfId="877"/>
    <cellStyle name="Vnos 6" xfId="878"/>
    <cellStyle name="Vnos 7" xfId="879"/>
    <cellStyle name="Vnos 8" xfId="880"/>
    <cellStyle name="Vnos 9" xfId="881"/>
    <cellStyle name="Vsota" xfId="882"/>
    <cellStyle name="Vsota 10" xfId="883"/>
    <cellStyle name="Vsota 11" xfId="884"/>
    <cellStyle name="Vsota 12" xfId="885"/>
    <cellStyle name="Vsota 13" xfId="886"/>
    <cellStyle name="Vsota 14" xfId="887"/>
    <cellStyle name="Vsota 15" xfId="888"/>
    <cellStyle name="Vsota 16" xfId="889"/>
    <cellStyle name="Vsota 17" xfId="890"/>
    <cellStyle name="Vsota 18" xfId="891"/>
    <cellStyle name="Vsota 19" xfId="892"/>
    <cellStyle name="Vsota 2" xfId="893"/>
    <cellStyle name="Vsota 20" xfId="894"/>
    <cellStyle name="Vsota 3" xfId="895"/>
    <cellStyle name="Vsota 4" xfId="896"/>
    <cellStyle name="Vsota 5" xfId="897"/>
    <cellStyle name="Vsota 6" xfId="898"/>
    <cellStyle name="Vsota 7" xfId="899"/>
    <cellStyle name="Vsota 8" xfId="900"/>
    <cellStyle name="Vsota 9" xfId="901"/>
    <cellStyle name="Warning Text" xfId="9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workbookViewId="0" topLeftCell="A1">
      <selection activeCell="B20" sqref="B20"/>
    </sheetView>
  </sheetViews>
  <sheetFormatPr defaultColWidth="9.140625" defaultRowHeight="12.75"/>
  <cols>
    <col min="1" max="1" width="9.140625" style="146" customWidth="1"/>
    <col min="2" max="2" width="49.8515625" style="146" customWidth="1"/>
    <col min="3" max="3" width="11.00390625" style="146" customWidth="1"/>
    <col min="4" max="4" width="20.421875" style="146" customWidth="1"/>
    <col min="5" max="16384" width="9.140625" style="146" customWidth="1"/>
  </cols>
  <sheetData>
    <row r="1" spans="2:8" ht="18.75">
      <c r="B1" s="145" t="s">
        <v>83</v>
      </c>
      <c r="D1" s="147"/>
      <c r="E1" s="145"/>
      <c r="F1" s="147"/>
      <c r="G1" s="147"/>
      <c r="H1" s="147"/>
    </row>
    <row r="2" spans="1:8" ht="18.75">
      <c r="A2" s="164" t="s">
        <v>236</v>
      </c>
      <c r="B2" s="145" t="s">
        <v>84</v>
      </c>
      <c r="D2" s="145"/>
      <c r="E2" s="145"/>
      <c r="F2" s="148"/>
      <c r="G2" s="148"/>
      <c r="H2" s="148"/>
    </row>
    <row r="3" spans="2:4" ht="34.5" customHeight="1">
      <c r="B3" s="174" t="s">
        <v>233</v>
      </c>
      <c r="C3" s="175"/>
      <c r="D3" s="175"/>
    </row>
    <row r="4" spans="2:6" ht="30" customHeight="1">
      <c r="B4" s="24"/>
      <c r="C4" s="24"/>
      <c r="D4" s="25"/>
      <c r="E4" s="26"/>
      <c r="F4" s="26"/>
    </row>
    <row r="5" spans="2:6" ht="30" customHeight="1">
      <c r="B5" s="24"/>
      <c r="C5" s="24"/>
      <c r="D5" s="25"/>
      <c r="E5" s="26"/>
      <c r="F5" s="26"/>
    </row>
    <row r="6" spans="2:6" ht="20.25">
      <c r="B6" s="27" t="s">
        <v>85</v>
      </c>
      <c r="C6" s="28"/>
      <c r="D6" s="29"/>
      <c r="E6" s="26"/>
      <c r="F6" s="26"/>
    </row>
    <row r="7" spans="2:6" ht="20.25">
      <c r="B7" s="27"/>
      <c r="C7" s="28"/>
      <c r="D7" s="29"/>
      <c r="E7" s="26"/>
      <c r="F7" s="26"/>
    </row>
    <row r="8" spans="1:6" ht="16.5">
      <c r="A8" s="168" t="s">
        <v>235</v>
      </c>
      <c r="B8" s="167" t="s">
        <v>237</v>
      </c>
      <c r="C8" s="165"/>
      <c r="D8" s="166" t="s">
        <v>238</v>
      </c>
      <c r="E8" s="30"/>
      <c r="F8" s="30"/>
    </row>
    <row r="9" spans="1:6" ht="33.75" customHeight="1">
      <c r="A9" s="163">
        <v>1</v>
      </c>
      <c r="B9" s="31" t="s">
        <v>232</v>
      </c>
      <c r="C9" s="32"/>
      <c r="D9" s="33">
        <f>SUM('A.I.'!F77)</f>
        <v>0</v>
      </c>
      <c r="E9" s="34"/>
      <c r="F9" s="34"/>
    </row>
    <row r="10" spans="1:6" ht="35.25" customHeight="1">
      <c r="A10" s="163">
        <v>2</v>
      </c>
      <c r="B10" s="35" t="s">
        <v>231</v>
      </c>
      <c r="C10" s="32"/>
      <c r="D10" s="33">
        <f>SUM('A.II.'!F52)</f>
        <v>0</v>
      </c>
      <c r="E10" s="34"/>
      <c r="F10" s="34"/>
    </row>
    <row r="11" spans="1:6" ht="30" customHeight="1">
      <c r="A11" s="163">
        <v>3</v>
      </c>
      <c r="B11" s="41" t="s">
        <v>230</v>
      </c>
      <c r="C11" s="32"/>
      <c r="D11" s="33">
        <f>SUM('A.III.'!F89)</f>
        <v>0</v>
      </c>
      <c r="E11" s="34"/>
      <c r="F11" s="34"/>
    </row>
    <row r="12" spans="2:6" ht="18.75">
      <c r="B12" s="36"/>
      <c r="C12" s="37"/>
      <c r="D12" s="38"/>
      <c r="E12" s="34"/>
      <c r="F12" s="34"/>
    </row>
    <row r="13" spans="2:6" ht="30" customHeight="1">
      <c r="B13" s="39" t="s">
        <v>86</v>
      </c>
      <c r="C13" s="40"/>
      <c r="D13" s="33">
        <f>SUM(D9:D12)</f>
        <v>0</v>
      </c>
      <c r="E13" s="34"/>
      <c r="F13" s="34"/>
    </row>
    <row r="14" spans="2:6" ht="18.75">
      <c r="B14" s="36"/>
      <c r="C14" s="37"/>
      <c r="D14" s="38"/>
      <c r="E14" s="34"/>
      <c r="F14" s="34"/>
    </row>
    <row r="15" spans="2:6" ht="18.75">
      <c r="B15" s="41" t="s">
        <v>87</v>
      </c>
      <c r="C15" s="42">
        <v>0.22</v>
      </c>
      <c r="D15" s="33">
        <f>D13*C15</f>
        <v>0</v>
      </c>
      <c r="E15" s="34"/>
      <c r="F15" s="34"/>
    </row>
    <row r="16" spans="2:6" ht="19.5" thickBot="1">
      <c r="B16" s="36"/>
      <c r="C16" s="37"/>
      <c r="D16" s="38"/>
      <c r="E16" s="34"/>
      <c r="F16" s="34"/>
    </row>
    <row r="17" spans="2:6" ht="30.75" customHeight="1" thickBot="1">
      <c r="B17" s="43" t="s">
        <v>88</v>
      </c>
      <c r="C17" s="44"/>
      <c r="D17" s="45">
        <f>SUM(D13:D15)</f>
        <v>0</v>
      </c>
      <c r="E17" s="34"/>
      <c r="F17" s="34"/>
    </row>
    <row r="18" spans="2:6" ht="18.75">
      <c r="B18" s="46"/>
      <c r="C18" s="46"/>
      <c r="D18" s="47"/>
      <c r="E18" s="46"/>
      <c r="F18" s="46"/>
    </row>
    <row r="19" spans="2:6" s="150" customFormat="1" ht="15">
      <c r="B19" s="48"/>
      <c r="C19" s="49"/>
      <c r="D19" s="149"/>
      <c r="E19" s="50"/>
      <c r="F19" s="50"/>
    </row>
    <row r="20" spans="2:4" s="150" customFormat="1" ht="15">
      <c r="B20" s="151"/>
      <c r="C20" s="151"/>
      <c r="D20" s="151"/>
    </row>
    <row r="21" spans="2:4" s="150" customFormat="1" ht="15">
      <c r="B21" s="151"/>
      <c r="C21" s="151"/>
      <c r="D21" s="152"/>
    </row>
    <row r="22" spans="2:4" s="150" customFormat="1" ht="15">
      <c r="B22" s="151"/>
      <c r="C22" s="151"/>
      <c r="D22" s="151"/>
    </row>
    <row r="23" spans="2:4" s="150" customFormat="1" ht="15">
      <c r="B23" s="151"/>
      <c r="C23" s="151"/>
      <c r="D23" s="151"/>
    </row>
    <row r="24" spans="2:4" s="150" customFormat="1" ht="15">
      <c r="B24" s="151"/>
      <c r="C24" s="151"/>
      <c r="D24" s="151"/>
    </row>
    <row r="25" spans="2:4" s="150" customFormat="1" ht="15">
      <c r="B25" s="151"/>
      <c r="C25" s="151"/>
      <c r="D25" s="151"/>
    </row>
    <row r="26" spans="2:4" s="150" customFormat="1" ht="15">
      <c r="B26" s="151"/>
      <c r="C26" s="151"/>
      <c r="D26" s="151"/>
    </row>
    <row r="27" spans="2:4" s="150" customFormat="1" ht="15">
      <c r="B27" s="151"/>
      <c r="C27" s="151"/>
      <c r="D27" s="151"/>
    </row>
    <row r="28" spans="2:4" s="150" customFormat="1" ht="15">
      <c r="B28" s="151"/>
      <c r="C28" s="151"/>
      <c r="D28" s="151"/>
    </row>
    <row r="29" spans="2:4" s="150" customFormat="1" ht="15">
      <c r="B29" s="151"/>
      <c r="C29" s="151"/>
      <c r="D29" s="151"/>
    </row>
    <row r="30" spans="2:4" s="150" customFormat="1" ht="15">
      <c r="B30" s="151"/>
      <c r="C30" s="151"/>
      <c r="D30" s="151"/>
    </row>
    <row r="31" spans="2:4" s="150" customFormat="1" ht="15">
      <c r="B31" s="151"/>
      <c r="C31" s="151"/>
      <c r="D31" s="151"/>
    </row>
    <row r="32" spans="2:4" s="150" customFormat="1" ht="15">
      <c r="B32" s="151"/>
      <c r="C32" s="151"/>
      <c r="D32" s="151"/>
    </row>
    <row r="33" spans="2:4" s="150" customFormat="1" ht="15">
      <c r="B33" s="151"/>
      <c r="C33" s="151"/>
      <c r="D33" s="151"/>
    </row>
    <row r="34" spans="2:4" s="150" customFormat="1" ht="15">
      <c r="B34" s="151"/>
      <c r="C34" s="151"/>
      <c r="D34" s="151"/>
    </row>
    <row r="35" spans="2:4" s="150" customFormat="1" ht="15">
      <c r="B35" s="151"/>
      <c r="C35" s="151"/>
      <c r="D35" s="151"/>
    </row>
    <row r="36" spans="2:4" s="150" customFormat="1" ht="15">
      <c r="B36" s="151"/>
      <c r="C36" s="151"/>
      <c r="D36" s="151"/>
    </row>
    <row r="37" spans="2:4" s="150" customFormat="1" ht="15">
      <c r="B37" s="151"/>
      <c r="C37" s="151"/>
      <c r="D37" s="151"/>
    </row>
    <row r="38" spans="2:4" s="150" customFormat="1" ht="15">
      <c r="B38" s="151"/>
      <c r="C38" s="151"/>
      <c r="D38" s="151"/>
    </row>
    <row r="39" s="150" customFormat="1" ht="15"/>
    <row r="40" s="150" customFormat="1" ht="15"/>
    <row r="41" s="150" customFormat="1" ht="15"/>
    <row r="42" s="150" customFormat="1" ht="15"/>
    <row r="43" s="150" customFormat="1" ht="15"/>
  </sheetData>
  <sheetProtection password="C901" sheet="1"/>
  <mergeCells count="1">
    <mergeCell ref="B3:D3"/>
  </mergeCells>
  <printOptions/>
  <pageMargins left="0.984251968503937" right="0.1968503937007874" top="0.984251968503937" bottom="0.984251968503937" header="0" footer="0"/>
  <pageSetup horizontalDpi="600" verticalDpi="600" orientation="portrait" paperSize="9" r:id="rId1"/>
  <headerFooter alignWithMargins="0">
    <oddHeader>&amp;CGRAŠČINA ROTENTURN - ZBIR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workbookViewId="0" topLeftCell="A7">
      <selection activeCell="B39" sqref="B39"/>
    </sheetView>
  </sheetViews>
  <sheetFormatPr defaultColWidth="9.140625" defaultRowHeight="12.75"/>
  <cols>
    <col min="1" max="1" width="20.140625" style="52" bestFit="1" customWidth="1"/>
    <col min="2" max="2" width="62.28125" style="52" customWidth="1"/>
    <col min="3" max="3" width="9.140625" style="52" customWidth="1"/>
    <col min="4" max="4" width="6.7109375" style="52" customWidth="1"/>
    <col min="5" max="8" width="9.140625" style="52" customWidth="1"/>
    <col min="9" max="9" width="14.421875" style="52" customWidth="1"/>
    <col min="10" max="16384" width="9.140625" style="52" customWidth="1"/>
  </cols>
  <sheetData>
    <row r="1" spans="1:8" ht="12.75">
      <c r="A1" s="51"/>
      <c r="B1" s="51"/>
      <c r="D1" s="51"/>
      <c r="E1" s="51"/>
      <c r="F1" s="51"/>
      <c r="G1" s="51"/>
      <c r="H1" s="51"/>
    </row>
    <row r="2" spans="1:8" ht="12.75">
      <c r="A2" s="51"/>
      <c r="B2" s="51"/>
      <c r="D2" s="51"/>
      <c r="E2" s="51"/>
      <c r="F2" s="51"/>
      <c r="G2" s="51"/>
      <c r="H2" s="51"/>
    </row>
    <row r="3" spans="1:8" ht="18">
      <c r="A3" s="51"/>
      <c r="B3" s="51"/>
      <c r="D3" s="51"/>
      <c r="E3" s="51"/>
      <c r="F3" s="53"/>
      <c r="G3" s="51"/>
      <c r="H3" s="51"/>
    </row>
    <row r="4" spans="1:8" ht="18">
      <c r="A4" s="56" t="s">
        <v>83</v>
      </c>
      <c r="B4" s="53" t="s">
        <v>84</v>
      </c>
      <c r="D4" s="54"/>
      <c r="E4" s="53"/>
      <c r="F4" s="54"/>
      <c r="G4" s="54"/>
      <c r="H4" s="54"/>
    </row>
    <row r="5" spans="1:8" ht="18">
      <c r="A5" s="51"/>
      <c r="B5" s="53"/>
      <c r="D5" s="54"/>
      <c r="E5" s="53"/>
      <c r="F5" s="54"/>
      <c r="G5" s="54"/>
      <c r="H5" s="54"/>
    </row>
    <row r="6" spans="1:8" ht="18">
      <c r="A6" s="51"/>
      <c r="B6" s="53"/>
      <c r="D6" s="54"/>
      <c r="E6" s="53"/>
      <c r="F6" s="54"/>
      <c r="G6" s="54"/>
      <c r="H6" s="54"/>
    </row>
    <row r="7" spans="1:8" ht="18">
      <c r="A7" s="51"/>
      <c r="B7" s="53"/>
      <c r="D7" s="54"/>
      <c r="E7" s="53"/>
      <c r="F7" s="54"/>
      <c r="G7" s="54"/>
      <c r="H7" s="54"/>
    </row>
    <row r="8" spans="1:8" ht="18">
      <c r="A8" s="56" t="s">
        <v>93</v>
      </c>
      <c r="B8" s="55" t="s">
        <v>89</v>
      </c>
      <c r="D8" s="53"/>
      <c r="E8" s="53"/>
      <c r="F8" s="51"/>
      <c r="G8" s="51"/>
      <c r="H8" s="51"/>
    </row>
    <row r="9" spans="1:8" ht="18">
      <c r="A9" s="51"/>
      <c r="B9" s="53" t="s">
        <v>82</v>
      </c>
      <c r="D9" s="53"/>
      <c r="E9" s="53"/>
      <c r="F9" s="51"/>
      <c r="G9" s="51"/>
      <c r="H9" s="51"/>
    </row>
    <row r="10" spans="1:8" ht="18">
      <c r="A10" s="51"/>
      <c r="B10" s="53" t="s">
        <v>166</v>
      </c>
      <c r="D10" s="53"/>
      <c r="E10" s="53"/>
      <c r="F10" s="51"/>
      <c r="G10" s="51"/>
      <c r="H10" s="51"/>
    </row>
    <row r="11" spans="1:8" ht="18">
      <c r="A11" s="51"/>
      <c r="B11" s="53"/>
      <c r="D11" s="53"/>
      <c r="E11" s="53"/>
      <c r="F11" s="51"/>
      <c r="G11" s="51"/>
      <c r="H11" s="51"/>
    </row>
    <row r="12" spans="1:8" ht="18">
      <c r="A12" s="51"/>
      <c r="B12" s="53"/>
      <c r="D12" s="53"/>
      <c r="E12" s="53"/>
      <c r="F12" s="51"/>
      <c r="G12" s="51"/>
      <c r="H12" s="51"/>
    </row>
    <row r="13" spans="1:8" ht="18">
      <c r="A13" s="56" t="s">
        <v>90</v>
      </c>
      <c r="B13" s="53" t="s">
        <v>91</v>
      </c>
      <c r="D13" s="53"/>
      <c r="E13" s="53"/>
      <c r="F13" s="51"/>
      <c r="G13" s="51"/>
      <c r="H13" s="51"/>
    </row>
    <row r="14" spans="1:8" ht="18">
      <c r="A14" s="51"/>
      <c r="B14" s="53"/>
      <c r="D14" s="53"/>
      <c r="E14" s="53"/>
      <c r="F14" s="51"/>
      <c r="G14" s="51"/>
      <c r="H14" s="51"/>
    </row>
    <row r="15" spans="1:8" ht="12.75">
      <c r="A15" s="51"/>
      <c r="B15" s="56"/>
      <c r="D15" s="56"/>
      <c r="E15" s="56"/>
      <c r="F15" s="51"/>
      <c r="G15" s="51"/>
      <c r="H15" s="51"/>
    </row>
    <row r="16" spans="1:8" s="58" customFormat="1" ht="15.75">
      <c r="A16" s="56"/>
      <c r="B16" s="57"/>
      <c r="D16" s="57"/>
      <c r="E16" s="57"/>
      <c r="F16" s="59"/>
      <c r="G16" s="59"/>
      <c r="H16" s="59"/>
    </row>
    <row r="17" spans="1:8" ht="12.75">
      <c r="A17" s="51"/>
      <c r="B17" s="56"/>
      <c r="D17" s="56"/>
      <c r="E17" s="56"/>
      <c r="F17" s="51"/>
      <c r="G17" s="51"/>
      <c r="H17" s="51"/>
    </row>
    <row r="18" spans="1:8" ht="12.75">
      <c r="A18" s="51"/>
      <c r="B18" s="56"/>
      <c r="D18" s="56"/>
      <c r="E18" s="56"/>
      <c r="F18" s="51"/>
      <c r="G18" s="51"/>
      <c r="H18" s="51"/>
    </row>
    <row r="19" spans="1:8" ht="12.75">
      <c r="A19" s="51"/>
      <c r="B19" s="56"/>
      <c r="D19" s="56"/>
      <c r="E19" s="56"/>
      <c r="F19" s="51"/>
      <c r="G19" s="51"/>
      <c r="H19" s="51"/>
    </row>
    <row r="20" spans="1:8" ht="12.75">
      <c r="A20" s="51"/>
      <c r="B20" s="56"/>
      <c r="D20" s="56"/>
      <c r="E20" s="56"/>
      <c r="F20" s="51"/>
      <c r="G20" s="51"/>
      <c r="H20" s="51"/>
    </row>
    <row r="21" spans="1:8" ht="12.75">
      <c r="A21" s="51"/>
      <c r="B21" s="56"/>
      <c r="D21" s="56"/>
      <c r="E21" s="56"/>
      <c r="F21" s="51"/>
      <c r="G21" s="51"/>
      <c r="H21" s="51"/>
    </row>
    <row r="22" spans="1:8" ht="12.75">
      <c r="A22" s="51"/>
      <c r="B22" s="56"/>
      <c r="D22" s="56"/>
      <c r="E22" s="56"/>
      <c r="F22" s="51"/>
      <c r="G22" s="51"/>
      <c r="H22" s="51"/>
    </row>
    <row r="23" spans="1:8" ht="19.5" customHeight="1">
      <c r="A23" s="64"/>
      <c r="B23" s="67" t="s">
        <v>105</v>
      </c>
      <c r="E23" s="60"/>
      <c r="F23" s="60"/>
      <c r="G23" s="61"/>
      <c r="H23" s="51"/>
    </row>
    <row r="24" spans="1:8" ht="14.25" customHeight="1">
      <c r="A24" s="51"/>
      <c r="B24" s="63"/>
      <c r="D24" s="56"/>
      <c r="E24" s="56"/>
      <c r="F24" s="51"/>
      <c r="G24" s="51"/>
      <c r="H24" s="51"/>
    </row>
    <row r="25" spans="1:8" ht="12.75">
      <c r="A25" s="51"/>
      <c r="B25" s="51"/>
      <c r="D25" s="51"/>
      <c r="E25" s="51"/>
      <c r="F25" s="51"/>
      <c r="G25" s="51"/>
      <c r="H25" s="51"/>
    </row>
    <row r="26" spans="1:8" ht="12.75">
      <c r="A26" s="51"/>
      <c r="B26" s="51"/>
      <c r="D26" s="51"/>
      <c r="E26" s="51"/>
      <c r="F26" s="51"/>
      <c r="G26" s="51"/>
      <c r="H26" s="51"/>
    </row>
    <row r="27" spans="1:8" ht="12.75">
      <c r="A27" s="51"/>
      <c r="B27" s="51"/>
      <c r="D27" s="51"/>
      <c r="E27" s="51"/>
      <c r="F27" s="51"/>
      <c r="G27" s="51"/>
      <c r="H27" s="51"/>
    </row>
    <row r="28" spans="1:8" ht="12.75">
      <c r="A28" s="51"/>
      <c r="B28" s="51"/>
      <c r="D28" s="51"/>
      <c r="E28" s="51"/>
      <c r="F28" s="51"/>
      <c r="G28" s="51"/>
      <c r="H28" s="51"/>
    </row>
    <row r="29" spans="1:8" ht="12.75">
      <c r="A29" s="51"/>
      <c r="B29" s="51"/>
      <c r="D29" s="51"/>
      <c r="E29" s="51"/>
      <c r="F29" s="51"/>
      <c r="G29" s="51"/>
      <c r="H29" s="51"/>
    </row>
    <row r="30" spans="1:8" ht="12.75">
      <c r="A30" s="51"/>
      <c r="B30" s="51"/>
      <c r="D30" s="51"/>
      <c r="E30" s="51"/>
      <c r="F30" s="51"/>
      <c r="G30" s="51"/>
      <c r="H30" s="51"/>
    </row>
    <row r="31" spans="1:8" ht="12.75">
      <c r="A31" s="51"/>
      <c r="B31" s="51"/>
      <c r="D31" s="51"/>
      <c r="E31" s="51"/>
      <c r="F31" s="51"/>
      <c r="G31" s="51"/>
      <c r="H31" s="51"/>
    </row>
    <row r="32" spans="1:8" ht="12.75">
      <c r="A32" s="51"/>
      <c r="B32" s="51"/>
      <c r="D32" s="51"/>
      <c r="E32" s="51"/>
      <c r="F32" s="51"/>
      <c r="G32" s="51"/>
      <c r="H32" s="51"/>
    </row>
    <row r="33" spans="1:8" ht="12.75">
      <c r="A33" s="51"/>
      <c r="B33" s="51"/>
      <c r="D33" s="51"/>
      <c r="E33" s="51"/>
      <c r="F33" s="51"/>
      <c r="G33" s="51"/>
      <c r="H33" s="51"/>
    </row>
    <row r="34" spans="1:8" ht="12.75">
      <c r="A34" s="51"/>
      <c r="B34" s="51"/>
      <c r="D34" s="51"/>
      <c r="E34" s="51"/>
      <c r="F34" s="51"/>
      <c r="G34" s="51"/>
      <c r="H34" s="51"/>
    </row>
    <row r="35" spans="1:8" ht="14.25" customHeight="1">
      <c r="A35" s="56" t="s">
        <v>92</v>
      </c>
      <c r="B35" s="53"/>
      <c r="D35" s="51"/>
      <c r="E35" s="51"/>
      <c r="F35" s="51"/>
      <c r="G35" s="51"/>
      <c r="H35" s="51"/>
    </row>
    <row r="36" spans="1:8" ht="12.75">
      <c r="A36" s="51"/>
      <c r="B36" s="56"/>
      <c r="D36" s="51"/>
      <c r="E36" s="51"/>
      <c r="F36" s="51"/>
      <c r="G36" s="51"/>
      <c r="H36" s="51"/>
    </row>
    <row r="37" spans="1:8" ht="12.75">
      <c r="A37" s="51"/>
      <c r="B37" s="56"/>
      <c r="D37" s="51"/>
      <c r="E37" s="51"/>
      <c r="F37" s="51"/>
      <c r="G37" s="51"/>
      <c r="H37" s="51"/>
    </row>
    <row r="38" spans="1:8" ht="12.75">
      <c r="A38" s="51"/>
      <c r="B38" s="56"/>
      <c r="D38" s="51"/>
      <c r="E38" s="51"/>
      <c r="F38" s="51"/>
      <c r="G38" s="51"/>
      <c r="H38" s="51"/>
    </row>
    <row r="39" spans="1:8" ht="12.75">
      <c r="A39" s="51"/>
      <c r="B39" s="56"/>
      <c r="D39" s="51"/>
      <c r="E39" s="51"/>
      <c r="F39" s="51"/>
      <c r="G39" s="51"/>
      <c r="H39" s="51"/>
    </row>
    <row r="40" spans="1:8" ht="12.75">
      <c r="A40" s="51"/>
      <c r="B40" s="56"/>
      <c r="D40" s="51"/>
      <c r="E40" s="51"/>
      <c r="F40" s="51"/>
      <c r="G40" s="51"/>
      <c r="H40" s="51"/>
    </row>
    <row r="41" spans="1:8" ht="12.75">
      <c r="A41" s="51"/>
      <c r="B41" s="56"/>
      <c r="D41" s="51"/>
      <c r="E41" s="51"/>
      <c r="F41" s="51"/>
      <c r="G41" s="51"/>
      <c r="H41" s="51"/>
    </row>
    <row r="42" spans="1:8" ht="12.75">
      <c r="A42" s="51"/>
      <c r="B42" s="56"/>
      <c r="D42" s="51"/>
      <c r="E42" s="51"/>
      <c r="F42" s="51"/>
      <c r="G42" s="51"/>
      <c r="H42" s="51"/>
    </row>
    <row r="43" spans="1:8" ht="12.75">
      <c r="A43" s="51"/>
      <c r="B43" s="56"/>
      <c r="D43" s="51"/>
      <c r="E43" s="51"/>
      <c r="F43" s="51"/>
      <c r="G43" s="51"/>
      <c r="H43" s="51"/>
    </row>
    <row r="44" spans="1:8" ht="12.75">
      <c r="A44" s="56" t="s">
        <v>104</v>
      </c>
      <c r="B44" s="62"/>
      <c r="D44" s="51"/>
      <c r="E44" s="51"/>
      <c r="F44" s="51"/>
      <c r="G44" s="51"/>
      <c r="H44" s="51"/>
    </row>
    <row r="45" spans="1:8" ht="12.75">
      <c r="A45" s="51"/>
      <c r="B45" s="56"/>
      <c r="D45" s="51"/>
      <c r="E45" s="51"/>
      <c r="F45" s="51"/>
      <c r="G45" s="51"/>
      <c r="H45" s="51"/>
    </row>
    <row r="46" spans="1:8" ht="12.75">
      <c r="A46" s="51"/>
      <c r="B46" s="51"/>
      <c r="D46" s="51"/>
      <c r="E46" s="51"/>
      <c r="F46" s="51"/>
      <c r="G46" s="51"/>
      <c r="H46" s="51"/>
    </row>
    <row r="47" spans="1:8" ht="12.75">
      <c r="A47" s="51"/>
      <c r="B47" s="51"/>
      <c r="D47" s="51"/>
      <c r="E47" s="51"/>
      <c r="F47" s="51"/>
      <c r="G47" s="51"/>
      <c r="H47" s="51"/>
    </row>
    <row r="48" spans="1:8" ht="12.75">
      <c r="A48" s="51"/>
      <c r="B48" s="51"/>
      <c r="D48" s="51"/>
      <c r="E48" s="51"/>
      <c r="F48" s="51"/>
      <c r="G48" s="51"/>
      <c r="H48" s="51"/>
    </row>
  </sheetData>
  <sheetProtection password="C901" sheet="1"/>
  <printOptions/>
  <pageMargins left="0.984251968503937" right="0.1968503937007874" top="0.984251968503937" bottom="0.984251968503937" header="0" footer="0"/>
  <pageSetup horizontalDpi="600" verticalDpi="600" orientation="portrait" paperSize="9" r:id="rId1"/>
  <headerFooter alignWithMargins="0">
    <oddHeader>&amp;CGRAŠČINA ROTENTURN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GridLines="0" view="pageBreakPreview" zoomScaleSheetLayoutView="100" workbookViewId="0" topLeftCell="A1">
      <selection activeCell="R13" sqref="R13"/>
    </sheetView>
  </sheetViews>
  <sheetFormatPr defaultColWidth="9.140625" defaultRowHeight="12.75"/>
  <cols>
    <col min="9" max="9" width="9.00390625" style="0" customWidth="1"/>
    <col min="10" max="15" width="9.140625" style="0" hidden="1" customWidth="1"/>
  </cols>
  <sheetData>
    <row r="1" ht="18">
      <c r="A1" s="4"/>
    </row>
    <row r="2" ht="18">
      <c r="A2" s="4" t="s">
        <v>36</v>
      </c>
    </row>
    <row r="3" spans="1:3" ht="18">
      <c r="A3" s="4" t="s">
        <v>81</v>
      </c>
      <c r="B3" s="5"/>
      <c r="C3" s="5"/>
    </row>
    <row r="4" spans="1:3" ht="18">
      <c r="A4" s="4" t="s">
        <v>82</v>
      </c>
      <c r="B4" s="5"/>
      <c r="C4" s="5"/>
    </row>
    <row r="5" spans="1:3" ht="18">
      <c r="A5" s="4"/>
      <c r="B5" s="5"/>
      <c r="C5" s="5"/>
    </row>
    <row r="6" ht="18">
      <c r="A6" s="19" t="s">
        <v>37</v>
      </c>
    </row>
    <row r="9" s="10" customFormat="1" ht="18">
      <c r="A9" s="20" t="s">
        <v>14</v>
      </c>
    </row>
    <row r="10" s="10" customFormat="1" ht="18">
      <c r="A10" s="20"/>
    </row>
    <row r="11" s="10" customFormat="1" ht="12.75">
      <c r="A11" s="10" t="s">
        <v>4</v>
      </c>
    </row>
    <row r="12" s="10" customFormat="1" ht="12.75">
      <c r="A12" s="10" t="s">
        <v>11</v>
      </c>
    </row>
    <row r="13" s="10" customFormat="1" ht="12.75">
      <c r="A13" s="10" t="s">
        <v>12</v>
      </c>
    </row>
    <row r="14" s="10" customFormat="1" ht="12.75">
      <c r="A14" s="10" t="s">
        <v>13</v>
      </c>
    </row>
    <row r="15" s="18" customFormat="1" ht="12.75"/>
    <row r="16" s="18" customFormat="1" ht="12.75"/>
    <row r="17" s="10" customFormat="1" ht="12.75">
      <c r="A17" s="10" t="s">
        <v>7</v>
      </c>
    </row>
    <row r="18" s="10" customFormat="1" ht="12.75"/>
    <row r="19" s="10" customFormat="1" ht="12.75">
      <c r="A19" s="10" t="s">
        <v>5</v>
      </c>
    </row>
    <row r="20" s="10" customFormat="1" ht="12.75">
      <c r="A20" s="10" t="s">
        <v>38</v>
      </c>
    </row>
    <row r="21" s="10" customFormat="1" ht="12.75">
      <c r="A21" s="10" t="s">
        <v>39</v>
      </c>
    </row>
    <row r="22" s="10" customFormat="1" ht="12.75">
      <c r="A22" s="10" t="s">
        <v>6</v>
      </c>
    </row>
    <row r="23" s="18" customFormat="1" ht="12.75"/>
    <row r="24" s="18" customFormat="1" ht="12.75"/>
    <row r="25" s="10" customFormat="1" ht="12.75">
      <c r="A25" s="10" t="s">
        <v>40</v>
      </c>
    </row>
    <row r="26" s="10" customFormat="1" ht="12.75"/>
    <row r="27" s="10" customFormat="1" ht="12.75">
      <c r="A27" s="10" t="s">
        <v>8</v>
      </c>
    </row>
    <row r="28" s="10" customFormat="1" ht="12.75">
      <c r="A28" s="10" t="s">
        <v>16</v>
      </c>
    </row>
    <row r="29" s="10" customFormat="1" ht="12.75">
      <c r="A29" s="10" t="s">
        <v>15</v>
      </c>
    </row>
    <row r="30" s="10" customFormat="1" ht="12.75">
      <c r="A30" s="10" t="s">
        <v>9</v>
      </c>
    </row>
    <row r="31" s="10" customFormat="1" ht="12.75">
      <c r="A31" s="10" t="s">
        <v>24</v>
      </c>
    </row>
    <row r="32" s="10" customFormat="1" ht="12.75">
      <c r="A32" s="10" t="s">
        <v>10</v>
      </c>
    </row>
    <row r="33" s="10" customFormat="1" ht="12.75">
      <c r="A33" s="10" t="s">
        <v>25</v>
      </c>
    </row>
    <row r="34" s="10" customFormat="1" ht="12.75">
      <c r="A34" s="10" t="s">
        <v>26</v>
      </c>
    </row>
    <row r="35" s="10" customFormat="1" ht="12.75">
      <c r="A35" s="10" t="s">
        <v>18</v>
      </c>
    </row>
    <row r="36" s="10" customFormat="1" ht="12.75">
      <c r="A36" s="10" t="s">
        <v>19</v>
      </c>
    </row>
    <row r="37" s="10" customFormat="1" ht="12.75">
      <c r="A37" s="10" t="s">
        <v>20</v>
      </c>
    </row>
    <row r="38" s="10" customFormat="1" ht="12.75">
      <c r="A38" s="10" t="s">
        <v>21</v>
      </c>
    </row>
    <row r="39" s="10" customFormat="1" ht="12.75">
      <c r="A39" s="10" t="s">
        <v>22</v>
      </c>
    </row>
    <row r="40" s="10" customFormat="1" ht="12.75">
      <c r="A40" s="10" t="s">
        <v>80</v>
      </c>
    </row>
    <row r="41" s="10" customFormat="1" ht="12.75">
      <c r="A41" s="10" t="s">
        <v>79</v>
      </c>
    </row>
    <row r="42" s="10" customFormat="1" ht="12.75"/>
  </sheetData>
  <sheetProtection password="DDC5" sheet="1"/>
  <printOptions/>
  <pageMargins left="0.984251968503937" right="0.5905511811023623" top="1.1811023622047245" bottom="0.984251968503937" header="0.5118110236220472" footer="0.5118110236220472"/>
  <pageSetup horizontalDpi="600" verticalDpi="600" orientation="portrait" r:id="rId1"/>
  <headerFooter alignWithMargins="0">
    <oddHeader>&amp;CGRAŠČINA ROTENTURN- SPLOŠNO</oddHeader>
    <oddFooter>&amp;C&amp;A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workbookViewId="0" topLeftCell="A68">
      <selection activeCell="K75" sqref="K75"/>
    </sheetView>
  </sheetViews>
  <sheetFormatPr defaultColWidth="9.140625" defaultRowHeight="12.75"/>
  <cols>
    <col min="1" max="1" width="6.140625" style="11" customWidth="1"/>
    <col min="2" max="2" width="35.7109375" style="6" customWidth="1"/>
    <col min="3" max="3" width="4.7109375" style="7" customWidth="1"/>
    <col min="4" max="4" width="8.28125" style="8" customWidth="1"/>
    <col min="5" max="5" width="13.7109375" style="153" customWidth="1"/>
    <col min="6" max="6" width="16.7109375" style="9" customWidth="1"/>
    <col min="7" max="7" width="9.140625" style="10" customWidth="1"/>
    <col min="8" max="16384" width="9.140625" style="8" customWidth="1"/>
  </cols>
  <sheetData>
    <row r="1" ht="12.75">
      <c r="A1" s="2" t="s">
        <v>110</v>
      </c>
    </row>
    <row r="2" spans="1:4" ht="12.75">
      <c r="A2" s="2"/>
      <c r="B2" s="176" t="s">
        <v>109</v>
      </c>
      <c r="C2" s="178"/>
      <c r="D2" s="178"/>
    </row>
    <row r="3" spans="1:4" ht="52.5" customHeight="1">
      <c r="A3" s="2"/>
      <c r="B3" s="176" t="s">
        <v>106</v>
      </c>
      <c r="C3" s="177"/>
      <c r="D3" s="177"/>
    </row>
    <row r="4" spans="1:4" ht="206.25" customHeight="1">
      <c r="A4" s="17"/>
      <c r="B4" s="176" t="s">
        <v>139</v>
      </c>
      <c r="C4" s="177"/>
      <c r="D4" s="177"/>
    </row>
    <row r="5" spans="1:4" ht="205.5" customHeight="1">
      <c r="A5" s="17"/>
      <c r="B5" s="176" t="s">
        <v>234</v>
      </c>
      <c r="C5" s="177"/>
      <c r="D5" s="177"/>
    </row>
    <row r="6" spans="1:2" ht="12.75">
      <c r="A6" s="17"/>
      <c r="B6" s="1" t="s">
        <v>28</v>
      </c>
    </row>
    <row r="7" spans="1:6" ht="63.75">
      <c r="A7" s="17" t="s">
        <v>33</v>
      </c>
      <c r="B7" s="6" t="s">
        <v>107</v>
      </c>
      <c r="C7" s="8"/>
      <c r="E7" s="154"/>
      <c r="F7" s="8"/>
    </row>
    <row r="8" spans="1:6" ht="12.75">
      <c r="A8" s="17"/>
      <c r="B8" s="6" t="s">
        <v>99</v>
      </c>
      <c r="C8" s="8"/>
      <c r="E8" s="154"/>
      <c r="F8" s="8"/>
    </row>
    <row r="9" spans="1:6" ht="38.25">
      <c r="A9" s="17"/>
      <c r="B9" s="6" t="s">
        <v>108</v>
      </c>
      <c r="C9" s="8"/>
      <c r="E9" s="154"/>
      <c r="F9" s="8"/>
    </row>
    <row r="10" spans="1:6" ht="38.25">
      <c r="A10" s="17"/>
      <c r="B10" s="6" t="s">
        <v>149</v>
      </c>
      <c r="C10" s="8"/>
      <c r="E10" s="154"/>
      <c r="F10" s="8"/>
    </row>
    <row r="11" spans="1:6" ht="51">
      <c r="A11" s="17"/>
      <c r="B11" s="6" t="s">
        <v>154</v>
      </c>
      <c r="C11" s="8"/>
      <c r="E11" s="154"/>
      <c r="F11" s="8"/>
    </row>
    <row r="12" spans="1:6" ht="38.25">
      <c r="A12" s="17"/>
      <c r="B12" s="6" t="s">
        <v>155</v>
      </c>
      <c r="C12" s="8"/>
      <c r="E12" s="154"/>
      <c r="F12" s="8"/>
    </row>
    <row r="13" spans="1:6" ht="12.75">
      <c r="A13" s="17"/>
      <c r="B13" s="6" t="s">
        <v>32</v>
      </c>
      <c r="C13" s="7" t="s">
        <v>0</v>
      </c>
      <c r="D13" s="8">
        <v>13</v>
      </c>
      <c r="E13" s="169"/>
      <c r="F13" s="9">
        <f>D13*E13</f>
        <v>0</v>
      </c>
    </row>
    <row r="14" spans="1:6" ht="25.5">
      <c r="A14" s="17"/>
      <c r="B14" s="6" t="s">
        <v>153</v>
      </c>
      <c r="C14" s="7" t="s">
        <v>0</v>
      </c>
      <c r="D14" s="8">
        <v>3</v>
      </c>
      <c r="E14" s="169"/>
      <c r="F14" s="9">
        <f>D14*E14</f>
        <v>0</v>
      </c>
    </row>
    <row r="15" spans="1:5" ht="12.75">
      <c r="A15" s="17"/>
      <c r="E15" s="21"/>
    </row>
    <row r="16" spans="1:6" ht="165.75">
      <c r="A16" s="17" t="s">
        <v>31</v>
      </c>
      <c r="B16" s="65" t="s">
        <v>111</v>
      </c>
      <c r="C16" s="8"/>
      <c r="E16" s="154"/>
      <c r="F16" s="8"/>
    </row>
    <row r="17" spans="1:6" ht="127.5">
      <c r="A17" s="17"/>
      <c r="B17" s="66" t="s">
        <v>94</v>
      </c>
      <c r="C17" s="8"/>
      <c r="E17" s="154"/>
      <c r="F17" s="8"/>
    </row>
    <row r="18" spans="1:6" ht="102">
      <c r="A18" s="17"/>
      <c r="B18" s="66" t="s">
        <v>95</v>
      </c>
      <c r="C18" s="8"/>
      <c r="E18" s="154"/>
      <c r="F18" s="8"/>
    </row>
    <row r="19" spans="1:6" ht="54" customHeight="1">
      <c r="A19" s="17"/>
      <c r="B19" s="6" t="s">
        <v>96</v>
      </c>
      <c r="C19" s="8"/>
      <c r="E19" s="154"/>
      <c r="F19" s="8"/>
    </row>
    <row r="20" spans="1:6" ht="38.25">
      <c r="A20" s="17"/>
      <c r="B20" s="6" t="s">
        <v>108</v>
      </c>
      <c r="C20" s="8"/>
      <c r="E20" s="154"/>
      <c r="F20" s="8"/>
    </row>
    <row r="21" spans="1:6" ht="38.25">
      <c r="A21" s="17"/>
      <c r="B21" s="6" t="s">
        <v>97</v>
      </c>
      <c r="C21" s="8"/>
      <c r="E21" s="154"/>
      <c r="F21" s="8"/>
    </row>
    <row r="22" spans="1:6" ht="76.5">
      <c r="A22" s="17"/>
      <c r="B22" s="6" t="s">
        <v>152</v>
      </c>
      <c r="C22" s="8"/>
      <c r="E22" s="154"/>
      <c r="F22" s="8"/>
    </row>
    <row r="23" spans="1:6" ht="25.5">
      <c r="A23" s="17"/>
      <c r="B23" s="6" t="s">
        <v>112</v>
      </c>
      <c r="C23" s="8"/>
      <c r="E23" s="154"/>
      <c r="F23" s="8"/>
    </row>
    <row r="24" spans="1:6" ht="12.75">
      <c r="A24" s="17"/>
      <c r="B24" s="6" t="s">
        <v>41</v>
      </c>
      <c r="C24" s="7" t="s">
        <v>0</v>
      </c>
      <c r="D24" s="8">
        <v>9</v>
      </c>
      <c r="E24" s="169"/>
      <c r="F24" s="9">
        <f aca="true" t="shared" si="0" ref="F24:F31">D24*E24</f>
        <v>0</v>
      </c>
    </row>
    <row r="25" spans="1:6" ht="12.75" customHeight="1">
      <c r="A25" s="17"/>
      <c r="B25" s="6" t="s">
        <v>42</v>
      </c>
      <c r="C25" s="7" t="s">
        <v>0</v>
      </c>
      <c r="D25" s="8">
        <v>12</v>
      </c>
      <c r="E25" s="169"/>
      <c r="F25" s="9">
        <f t="shared" si="0"/>
        <v>0</v>
      </c>
    </row>
    <row r="26" spans="1:6" ht="12.75">
      <c r="A26" s="17"/>
      <c r="B26" s="6" t="s">
        <v>43</v>
      </c>
      <c r="C26" s="7" t="s">
        <v>0</v>
      </c>
      <c r="D26" s="8">
        <v>11</v>
      </c>
      <c r="E26" s="169"/>
      <c r="F26" s="9">
        <f t="shared" si="0"/>
        <v>0</v>
      </c>
    </row>
    <row r="27" spans="1:6" ht="12.75">
      <c r="A27" s="17"/>
      <c r="B27" s="6" t="s">
        <v>34</v>
      </c>
      <c r="C27" s="7" t="s">
        <v>0</v>
      </c>
      <c r="D27" s="8">
        <v>15</v>
      </c>
      <c r="E27" s="169"/>
      <c r="F27" s="9">
        <f t="shared" si="0"/>
        <v>0</v>
      </c>
    </row>
    <row r="28" spans="1:6" ht="12.75">
      <c r="A28" s="17"/>
      <c r="B28" s="6" t="s">
        <v>44</v>
      </c>
      <c r="C28" s="7" t="s">
        <v>0</v>
      </c>
      <c r="D28" s="8">
        <v>2</v>
      </c>
      <c r="E28" s="169"/>
      <c r="F28" s="9">
        <f t="shared" si="0"/>
        <v>0</v>
      </c>
    </row>
    <row r="29" spans="1:6" ht="12.75">
      <c r="A29" s="17"/>
      <c r="B29" s="6" t="s">
        <v>115</v>
      </c>
      <c r="C29" s="7" t="s">
        <v>0</v>
      </c>
      <c r="D29" s="8">
        <v>4</v>
      </c>
      <c r="E29" s="169"/>
      <c r="F29" s="9">
        <f t="shared" si="0"/>
        <v>0</v>
      </c>
    </row>
    <row r="30" spans="1:6" ht="12.75">
      <c r="A30" s="17"/>
      <c r="B30" s="6" t="s">
        <v>116</v>
      </c>
      <c r="C30" s="7" t="s">
        <v>0</v>
      </c>
      <c r="D30" s="8">
        <v>2</v>
      </c>
      <c r="E30" s="169"/>
      <c r="F30" s="9">
        <f t="shared" si="0"/>
        <v>0</v>
      </c>
    </row>
    <row r="31" spans="1:6" ht="12.75">
      <c r="A31" s="17"/>
      <c r="B31" s="6" t="s">
        <v>118</v>
      </c>
      <c r="C31" s="7" t="s">
        <v>0</v>
      </c>
      <c r="D31" s="8">
        <v>1</v>
      </c>
      <c r="E31" s="169"/>
      <c r="F31" s="9">
        <f t="shared" si="0"/>
        <v>0</v>
      </c>
    </row>
    <row r="32" spans="1:5" ht="12.75">
      <c r="A32" s="17"/>
      <c r="E32" s="21"/>
    </row>
    <row r="33" spans="1:6" ht="116.25" customHeight="1">
      <c r="A33" s="17" t="s">
        <v>27</v>
      </c>
      <c r="B33" s="6" t="s">
        <v>113</v>
      </c>
      <c r="C33" s="8"/>
      <c r="E33" s="154"/>
      <c r="F33" s="8"/>
    </row>
    <row r="34" spans="1:6" ht="15.75" customHeight="1">
      <c r="A34" s="17"/>
      <c r="B34" s="6" t="s">
        <v>98</v>
      </c>
      <c r="C34" s="8"/>
      <c r="E34" s="154"/>
      <c r="F34" s="8"/>
    </row>
    <row r="35" spans="1:6" ht="38.25" customHeight="1">
      <c r="A35" s="17"/>
      <c r="B35" s="6" t="s">
        <v>108</v>
      </c>
      <c r="C35" s="8"/>
      <c r="E35" s="154"/>
      <c r="F35" s="8"/>
    </row>
    <row r="36" spans="1:6" ht="12.75">
      <c r="A36" s="17"/>
      <c r="B36" s="6" t="s">
        <v>47</v>
      </c>
      <c r="C36" s="7" t="s">
        <v>0</v>
      </c>
      <c r="D36" s="8">
        <v>1</v>
      </c>
      <c r="E36" s="169"/>
      <c r="F36" s="9">
        <f aca="true" t="shared" si="1" ref="F36:F41">D36*E36</f>
        <v>0</v>
      </c>
    </row>
    <row r="37" spans="1:6" ht="12.75">
      <c r="A37" s="17"/>
      <c r="B37" s="6" t="s">
        <v>48</v>
      </c>
      <c r="C37" s="7" t="s">
        <v>0</v>
      </c>
      <c r="D37" s="8">
        <v>1</v>
      </c>
      <c r="E37" s="169"/>
      <c r="F37" s="9">
        <f t="shared" si="1"/>
        <v>0</v>
      </c>
    </row>
    <row r="38" spans="1:6" ht="25.5">
      <c r="A38" s="17"/>
      <c r="B38" s="6" t="s">
        <v>114</v>
      </c>
      <c r="C38" s="7" t="s">
        <v>0</v>
      </c>
      <c r="D38" s="8">
        <v>1</v>
      </c>
      <c r="E38" s="169"/>
      <c r="F38" s="9">
        <f t="shared" si="1"/>
        <v>0</v>
      </c>
    </row>
    <row r="39" spans="1:6" ht="25.5">
      <c r="A39" s="17"/>
      <c r="B39" s="6" t="s">
        <v>117</v>
      </c>
      <c r="C39" s="7" t="s">
        <v>0</v>
      </c>
      <c r="D39" s="8">
        <v>1</v>
      </c>
      <c r="E39" s="169"/>
      <c r="F39" s="9">
        <f t="shared" si="1"/>
        <v>0</v>
      </c>
    </row>
    <row r="40" spans="1:6" ht="25.5">
      <c r="A40" s="17"/>
      <c r="B40" s="6" t="s">
        <v>120</v>
      </c>
      <c r="C40" s="7" t="s">
        <v>0</v>
      </c>
      <c r="D40" s="8">
        <v>1</v>
      </c>
      <c r="E40" s="169"/>
      <c r="F40" s="9">
        <f t="shared" si="1"/>
        <v>0</v>
      </c>
    </row>
    <row r="41" spans="1:6" ht="25.5">
      <c r="A41" s="17"/>
      <c r="B41" s="6" t="s">
        <v>119</v>
      </c>
      <c r="C41" s="7" t="s">
        <v>0</v>
      </c>
      <c r="D41" s="8">
        <v>1</v>
      </c>
      <c r="E41" s="169"/>
      <c r="F41" s="9">
        <f t="shared" si="1"/>
        <v>0</v>
      </c>
    </row>
    <row r="42" spans="1:5" ht="12.75">
      <c r="A42" s="17"/>
      <c r="E42" s="21"/>
    </row>
    <row r="43" spans="1:5" ht="25.5">
      <c r="A43" s="17" t="s">
        <v>2</v>
      </c>
      <c r="B43" s="6" t="s">
        <v>150</v>
      </c>
      <c r="E43" s="21"/>
    </row>
    <row r="44" spans="1:6" ht="12.75">
      <c r="A44" s="17"/>
      <c r="B44" s="6" t="s">
        <v>136</v>
      </c>
      <c r="C44" s="7" t="s">
        <v>0</v>
      </c>
      <c r="D44" s="8">
        <v>3</v>
      </c>
      <c r="E44" s="169"/>
      <c r="F44" s="9">
        <f>D44*E44</f>
        <v>0</v>
      </c>
    </row>
    <row r="45" spans="1:5" ht="12.75">
      <c r="A45" s="17"/>
      <c r="E45" s="21"/>
    </row>
    <row r="46" spans="1:5" ht="183" customHeight="1">
      <c r="A46" s="17" t="s">
        <v>3</v>
      </c>
      <c r="B46" s="6" t="s">
        <v>151</v>
      </c>
      <c r="E46" s="21"/>
    </row>
    <row r="47" spans="1:5" ht="25.5">
      <c r="A47" s="17"/>
      <c r="B47" s="6" t="s">
        <v>126</v>
      </c>
      <c r="E47" s="21"/>
    </row>
    <row r="48" spans="1:5" ht="38.25">
      <c r="A48" s="17"/>
      <c r="B48" s="6" t="s">
        <v>108</v>
      </c>
      <c r="E48" s="21"/>
    </row>
    <row r="49" spans="1:6" ht="38.25">
      <c r="A49" s="17"/>
      <c r="B49" s="6" t="s">
        <v>128</v>
      </c>
      <c r="C49" s="7" t="s">
        <v>0</v>
      </c>
      <c r="D49" s="8">
        <v>1</v>
      </c>
      <c r="E49" s="169"/>
      <c r="F49" s="9">
        <f aca="true" t="shared" si="2" ref="F49:F57">D49*E49</f>
        <v>0</v>
      </c>
    </row>
    <row r="50" spans="1:6" ht="12.75">
      <c r="A50" s="17"/>
      <c r="B50" s="6" t="s">
        <v>127</v>
      </c>
      <c r="C50" s="7" t="s">
        <v>0</v>
      </c>
      <c r="D50" s="8">
        <v>1</v>
      </c>
      <c r="E50" s="169"/>
      <c r="F50" s="9">
        <f t="shared" si="2"/>
        <v>0</v>
      </c>
    </row>
    <row r="51" spans="1:6" ht="38.25">
      <c r="A51" s="17"/>
      <c r="B51" s="6" t="s">
        <v>129</v>
      </c>
      <c r="C51" s="7" t="s">
        <v>0</v>
      </c>
      <c r="D51" s="8">
        <v>1</v>
      </c>
      <c r="E51" s="169"/>
      <c r="F51" s="9">
        <f t="shared" si="2"/>
        <v>0</v>
      </c>
    </row>
    <row r="52" spans="1:6" ht="12.75">
      <c r="A52" s="17"/>
      <c r="B52" s="6" t="s">
        <v>130</v>
      </c>
      <c r="C52" s="7" t="s">
        <v>0</v>
      </c>
      <c r="D52" s="8">
        <v>1</v>
      </c>
      <c r="E52" s="169"/>
      <c r="F52" s="9">
        <f t="shared" si="2"/>
        <v>0</v>
      </c>
    </row>
    <row r="53" spans="1:6" ht="25.5">
      <c r="A53" s="17"/>
      <c r="B53" s="6" t="s">
        <v>131</v>
      </c>
      <c r="C53" s="7" t="s">
        <v>0</v>
      </c>
      <c r="D53" s="8">
        <v>1</v>
      </c>
      <c r="E53" s="169"/>
      <c r="F53" s="9">
        <f t="shared" si="2"/>
        <v>0</v>
      </c>
    </row>
    <row r="54" spans="1:6" ht="25.5">
      <c r="A54" s="17"/>
      <c r="B54" s="6" t="s">
        <v>132</v>
      </c>
      <c r="C54" s="7" t="s">
        <v>0</v>
      </c>
      <c r="D54" s="8">
        <v>1</v>
      </c>
      <c r="E54" s="169"/>
      <c r="F54" s="9">
        <f t="shared" si="2"/>
        <v>0</v>
      </c>
    </row>
    <row r="55" spans="1:6" ht="25.5">
      <c r="A55" s="17"/>
      <c r="B55" s="6" t="s">
        <v>133</v>
      </c>
      <c r="C55" s="7" t="s">
        <v>0</v>
      </c>
      <c r="D55" s="8">
        <v>1</v>
      </c>
      <c r="E55" s="169"/>
      <c r="F55" s="9">
        <f t="shared" si="2"/>
        <v>0</v>
      </c>
    </row>
    <row r="56" spans="1:6" ht="12.75">
      <c r="A56" s="17"/>
      <c r="B56" s="6" t="s">
        <v>134</v>
      </c>
      <c r="C56" s="7" t="s">
        <v>0</v>
      </c>
      <c r="D56" s="8">
        <v>1</v>
      </c>
      <c r="E56" s="169"/>
      <c r="F56" s="9">
        <f t="shared" si="2"/>
        <v>0</v>
      </c>
    </row>
    <row r="57" spans="1:6" ht="12.75">
      <c r="A57" s="17"/>
      <c r="B57" s="6" t="s">
        <v>135</v>
      </c>
      <c r="C57" s="7" t="s">
        <v>0</v>
      </c>
      <c r="D57" s="8">
        <v>1</v>
      </c>
      <c r="E57" s="169"/>
      <c r="F57" s="9">
        <f t="shared" si="2"/>
        <v>0</v>
      </c>
    </row>
    <row r="58" spans="1:5" ht="12.75">
      <c r="A58" s="17"/>
      <c r="E58" s="21"/>
    </row>
    <row r="59" spans="1:2" ht="76.5">
      <c r="A59" s="11" t="s">
        <v>141</v>
      </c>
      <c r="B59" s="6" t="s">
        <v>146</v>
      </c>
    </row>
    <row r="60" spans="2:6" ht="15.75" customHeight="1">
      <c r="B60" s="6" t="s">
        <v>144</v>
      </c>
      <c r="C60" s="7" t="s">
        <v>145</v>
      </c>
      <c r="D60" s="8">
        <v>1</v>
      </c>
      <c r="E60" s="169"/>
      <c r="F60" s="9">
        <f>D60*E60</f>
        <v>0</v>
      </c>
    </row>
    <row r="61" spans="1:5" ht="12.75">
      <c r="A61" s="17"/>
      <c r="E61" s="21"/>
    </row>
    <row r="62" spans="1:2" ht="153">
      <c r="A62" s="11" t="s">
        <v>142</v>
      </c>
      <c r="B62" s="6" t="s">
        <v>147</v>
      </c>
    </row>
    <row r="63" spans="3:6" ht="12.75">
      <c r="C63" s="7" t="s">
        <v>1</v>
      </c>
      <c r="D63" s="8">
        <v>6</v>
      </c>
      <c r="E63" s="169"/>
      <c r="F63" s="9">
        <f>D63*E63</f>
        <v>0</v>
      </c>
    </row>
    <row r="64" spans="1:5" ht="12.75">
      <c r="A64" s="17"/>
      <c r="E64" s="21"/>
    </row>
    <row r="65" spans="1:2" ht="76.5">
      <c r="A65" s="11" t="s">
        <v>156</v>
      </c>
      <c r="B65" s="6" t="s">
        <v>161</v>
      </c>
    </row>
    <row r="66" spans="1:6" ht="12.75">
      <c r="A66" s="68" t="s">
        <v>162</v>
      </c>
      <c r="B66" s="6" t="s">
        <v>138</v>
      </c>
      <c r="C66" s="7" t="s">
        <v>137</v>
      </c>
      <c r="D66" s="8">
        <v>6.5</v>
      </c>
      <c r="E66" s="169"/>
      <c r="F66" s="9">
        <f>D66*E66</f>
        <v>0</v>
      </c>
    </row>
    <row r="67" spans="1:6" ht="63.75">
      <c r="A67" s="69" t="s">
        <v>163</v>
      </c>
      <c r="B67" s="6" t="s">
        <v>160</v>
      </c>
      <c r="C67" s="7" t="s">
        <v>1</v>
      </c>
      <c r="D67" s="8">
        <v>25.3</v>
      </c>
      <c r="E67" s="169"/>
      <c r="F67" s="9">
        <f>D67*E67</f>
        <v>0</v>
      </c>
    </row>
    <row r="68" spans="1:6" ht="63.75">
      <c r="A68" s="69" t="s">
        <v>164</v>
      </c>
      <c r="B68" s="6" t="s">
        <v>143</v>
      </c>
      <c r="C68" s="7" t="s">
        <v>1</v>
      </c>
      <c r="D68" s="8">
        <v>49.3</v>
      </c>
      <c r="E68" s="169"/>
      <c r="F68" s="9">
        <f>D68*E68</f>
        <v>0</v>
      </c>
    </row>
    <row r="69" spans="1:5" ht="12.75">
      <c r="A69" s="17"/>
      <c r="E69" s="21"/>
    </row>
    <row r="70" spans="1:2" ht="63.75">
      <c r="A70" s="11" t="s">
        <v>157</v>
      </c>
      <c r="B70" s="6" t="s">
        <v>140</v>
      </c>
    </row>
    <row r="71" spans="3:6" ht="12.75">
      <c r="C71" s="7" t="s">
        <v>1</v>
      </c>
      <c r="D71" s="8">
        <v>185</v>
      </c>
      <c r="E71" s="169"/>
      <c r="F71" s="9">
        <f>D71*E71</f>
        <v>0</v>
      </c>
    </row>
    <row r="72" spans="1:2" ht="89.25">
      <c r="A72" s="11" t="s">
        <v>158</v>
      </c>
      <c r="B72" s="6" t="s">
        <v>165</v>
      </c>
    </row>
    <row r="73" spans="3:6" ht="12.75">
      <c r="C73" s="7" t="s">
        <v>1</v>
      </c>
      <c r="D73" s="8">
        <v>655</v>
      </c>
      <c r="E73" s="169"/>
      <c r="F73" s="9">
        <f>D73*E73</f>
        <v>0</v>
      </c>
    </row>
    <row r="74" ht="12.75">
      <c r="E74" s="21"/>
    </row>
    <row r="75" spans="1:2" ht="76.5">
      <c r="A75" s="11" t="s">
        <v>159</v>
      </c>
      <c r="B75" s="6" t="s">
        <v>148</v>
      </c>
    </row>
    <row r="76" spans="3:6" ht="13.5" thickBot="1">
      <c r="C76" s="7" t="s">
        <v>122</v>
      </c>
      <c r="D76" s="8">
        <v>1</v>
      </c>
      <c r="E76" s="169"/>
      <c r="F76" s="9">
        <f>D76*E76</f>
        <v>0</v>
      </c>
    </row>
    <row r="77" spans="1:6" ht="26.25" thickBot="1">
      <c r="A77" s="12"/>
      <c r="B77" s="3" t="s">
        <v>45</v>
      </c>
      <c r="C77" s="14"/>
      <c r="D77" s="15"/>
      <c r="E77" s="155"/>
      <c r="F77" s="16">
        <f>SUM(F1:F76)</f>
        <v>0</v>
      </c>
    </row>
  </sheetData>
  <sheetProtection password="C901" sheet="1"/>
  <protectedRanges>
    <protectedRange sqref="E1:E65536" name="Obseg1"/>
  </protectedRanges>
  <mergeCells count="4">
    <mergeCell ref="B3:D3"/>
    <mergeCell ref="B4:D4"/>
    <mergeCell ref="B5:D5"/>
    <mergeCell ref="B2:D2"/>
  </mergeCells>
  <printOptions/>
  <pageMargins left="0.984251968503937" right="0.5905511811023623" top="1.1811023622047245" bottom="0.984251968503937" header="0.5118110236220472" footer="0.5118110236220472"/>
  <pageSetup horizontalDpi="360" verticalDpi="360" orientation="portrait" r:id="rId1"/>
  <headerFooter alignWithMargins="0">
    <oddHeader>&amp;CGRAŠČINA ROTENTURN : ZAMENJAVA STAVBNEGA POHIŠTVA-OKEN</oddHeader>
    <oddFooter>&amp;C&amp;A
&amp;R&amp;P</oddFooter>
  </headerFooter>
  <rowBreaks count="9" manualBreakCount="9">
    <brk id="418" max="65535" man="1"/>
    <brk id="458" max="65535" man="1"/>
    <brk id="475" max="65535" man="1"/>
    <brk id="593" max="65535" man="1"/>
    <brk id="635" max="65535" man="1"/>
    <brk id="668" max="65535" man="1"/>
    <brk id="689" max="65535" man="1"/>
    <brk id="701" max="65535" man="1"/>
    <brk id="71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workbookViewId="0" topLeftCell="A49">
      <selection activeCell="L59" sqref="L59"/>
    </sheetView>
  </sheetViews>
  <sheetFormatPr defaultColWidth="9.140625" defaultRowHeight="12.75"/>
  <cols>
    <col min="1" max="1" width="6.140625" style="135" customWidth="1"/>
    <col min="2" max="2" width="35.7109375" style="23" customWidth="1"/>
    <col min="3" max="3" width="4.7109375" style="131" customWidth="1"/>
    <col min="4" max="4" width="8.7109375" style="132" customWidth="1"/>
    <col min="5" max="5" width="13.7109375" style="153" customWidth="1"/>
    <col min="6" max="6" width="16.7109375" style="133" customWidth="1"/>
    <col min="7" max="7" width="9.140625" style="134" customWidth="1"/>
    <col min="8" max="16384" width="9.140625" style="132" customWidth="1"/>
  </cols>
  <sheetData>
    <row r="1" ht="12.75">
      <c r="A1" s="130" t="s">
        <v>35</v>
      </c>
    </row>
    <row r="3" ht="12.75">
      <c r="A3" s="130" t="s">
        <v>23</v>
      </c>
    </row>
    <row r="4" ht="12.75">
      <c r="A4" s="130" t="s">
        <v>29</v>
      </c>
    </row>
    <row r="5" ht="12.75">
      <c r="A5" s="130" t="s">
        <v>49</v>
      </c>
    </row>
    <row r="6" ht="12.75">
      <c r="A6" s="130" t="s">
        <v>50</v>
      </c>
    </row>
    <row r="7" ht="12.75">
      <c r="C7" s="136"/>
    </row>
    <row r="8" spans="1:3" ht="12.75">
      <c r="A8" s="130"/>
      <c r="C8" s="136"/>
    </row>
    <row r="9" spans="1:6" ht="25.5">
      <c r="A9" s="135" t="s">
        <v>55</v>
      </c>
      <c r="B9" s="23" t="s">
        <v>46</v>
      </c>
      <c r="C9" s="132"/>
      <c r="E9" s="154"/>
      <c r="F9" s="132"/>
    </row>
    <row r="10" spans="3:6" ht="12.75">
      <c r="C10" s="136" t="s">
        <v>1</v>
      </c>
      <c r="D10" s="132">
        <v>179.26</v>
      </c>
      <c r="E10" s="169"/>
      <c r="F10" s="133">
        <f>D10*E10</f>
        <v>0</v>
      </c>
    </row>
    <row r="11" ht="12.75">
      <c r="C11" s="136"/>
    </row>
    <row r="12" spans="1:5" ht="40.5" customHeight="1">
      <c r="A12" s="135" t="s">
        <v>54</v>
      </c>
      <c r="B12" s="23" t="s">
        <v>53</v>
      </c>
      <c r="C12" s="132"/>
      <c r="E12" s="154"/>
    </row>
    <row r="13" spans="3:6" ht="12.75">
      <c r="C13" s="136" t="s">
        <v>1</v>
      </c>
      <c r="D13" s="132">
        <v>52.47</v>
      </c>
      <c r="E13" s="169"/>
      <c r="F13" s="133">
        <f>D13*E13</f>
        <v>0</v>
      </c>
    </row>
    <row r="14" ht="12.75">
      <c r="C14" s="136"/>
    </row>
    <row r="15" spans="1:5" ht="78.75" customHeight="1">
      <c r="A15" s="135" t="s">
        <v>56</v>
      </c>
      <c r="B15" s="23" t="s">
        <v>51</v>
      </c>
      <c r="C15" s="132"/>
      <c r="E15" s="154"/>
    </row>
    <row r="16" spans="2:6" ht="12.75">
      <c r="B16" s="23" t="s">
        <v>100</v>
      </c>
      <c r="C16" s="136" t="s">
        <v>1</v>
      </c>
      <c r="D16" s="132">
        <v>24.7</v>
      </c>
      <c r="E16" s="169"/>
      <c r="F16" s="133">
        <f>D16*E16</f>
        <v>0</v>
      </c>
    </row>
    <row r="17" ht="12.75">
      <c r="C17" s="136"/>
    </row>
    <row r="18" spans="1:5" ht="38.25">
      <c r="A18" s="135" t="s">
        <v>57</v>
      </c>
      <c r="B18" s="23" t="s">
        <v>71</v>
      </c>
      <c r="C18" s="132"/>
      <c r="E18" s="154"/>
    </row>
    <row r="19" spans="2:6" ht="12.75">
      <c r="B19" s="23" t="s">
        <v>72</v>
      </c>
      <c r="C19" s="136" t="s">
        <v>1</v>
      </c>
      <c r="D19" s="132">
        <v>85.27</v>
      </c>
      <c r="E19" s="169"/>
      <c r="F19" s="133">
        <f>D19*E19</f>
        <v>0</v>
      </c>
    </row>
    <row r="20" spans="2:6" ht="15" customHeight="1">
      <c r="B20" s="23" t="s">
        <v>75</v>
      </c>
      <c r="C20" s="136" t="s">
        <v>1</v>
      </c>
      <c r="D20" s="132">
        <v>31.58</v>
      </c>
      <c r="E20" s="169"/>
      <c r="F20" s="133">
        <f>D20*E20</f>
        <v>0</v>
      </c>
    </row>
    <row r="21" spans="2:6" ht="25.5">
      <c r="B21" s="23" t="s">
        <v>77</v>
      </c>
      <c r="C21" s="136" t="s">
        <v>1</v>
      </c>
      <c r="D21" s="132">
        <v>59.4</v>
      </c>
      <c r="E21" s="169"/>
      <c r="F21" s="133">
        <f>D21*E21</f>
        <v>0</v>
      </c>
    </row>
    <row r="22" ht="12.75">
      <c r="C22" s="136"/>
    </row>
    <row r="23" spans="1:5" ht="63.75">
      <c r="A23" s="135" t="s">
        <v>58</v>
      </c>
      <c r="B23" s="23" t="s">
        <v>70</v>
      </c>
      <c r="C23" s="132"/>
      <c r="E23" s="154"/>
    </row>
    <row r="24" spans="2:6" ht="12.75">
      <c r="B24" s="23" t="s">
        <v>68</v>
      </c>
      <c r="C24" s="136" t="s">
        <v>17</v>
      </c>
      <c r="D24" s="132">
        <v>35.59</v>
      </c>
      <c r="E24" s="169"/>
      <c r="F24" s="133">
        <f>D24*E24</f>
        <v>0</v>
      </c>
    </row>
    <row r="25" ht="12.75">
      <c r="C25" s="136"/>
    </row>
    <row r="26" spans="1:5" ht="51">
      <c r="A26" s="135" t="s">
        <v>59</v>
      </c>
      <c r="B26" s="23" t="s">
        <v>60</v>
      </c>
      <c r="C26" s="132"/>
      <c r="E26" s="154"/>
    </row>
    <row r="27" spans="2:6" ht="12.75">
      <c r="B27" s="23" t="s">
        <v>69</v>
      </c>
      <c r="C27" s="136" t="s">
        <v>17</v>
      </c>
      <c r="D27" s="132">
        <v>19.84</v>
      </c>
      <c r="E27" s="169"/>
      <c r="F27" s="133">
        <f>D27*E27</f>
        <v>0</v>
      </c>
    </row>
    <row r="28" ht="12.75">
      <c r="C28" s="136"/>
    </row>
    <row r="29" spans="1:5" ht="38.25">
      <c r="A29" s="135" t="s">
        <v>61</v>
      </c>
      <c r="B29" s="23" t="s">
        <v>67</v>
      </c>
      <c r="C29" s="132"/>
      <c r="E29" s="154"/>
    </row>
    <row r="30" spans="2:6" ht="12.75">
      <c r="B30" s="23" t="s">
        <v>68</v>
      </c>
      <c r="C30" s="136" t="s">
        <v>17</v>
      </c>
      <c r="D30" s="132">
        <v>35.59</v>
      </c>
      <c r="E30" s="169"/>
      <c r="F30" s="133">
        <f>D30*E30</f>
        <v>0</v>
      </c>
    </row>
    <row r="31" spans="1:5" ht="51">
      <c r="A31" s="135" t="s">
        <v>62</v>
      </c>
      <c r="B31" s="23" t="s">
        <v>52</v>
      </c>
      <c r="C31" s="132"/>
      <c r="E31" s="154"/>
    </row>
    <row r="32" spans="3:6" ht="12.75">
      <c r="C32" s="136" t="s">
        <v>1</v>
      </c>
      <c r="D32" s="132">
        <v>57.72</v>
      </c>
      <c r="E32" s="169"/>
      <c r="F32" s="133">
        <f>D32*E32</f>
        <v>0</v>
      </c>
    </row>
    <row r="33" spans="3:5" ht="12.75">
      <c r="C33" s="136"/>
      <c r="E33" s="21"/>
    </row>
    <row r="34" spans="1:5" ht="46.5" customHeight="1">
      <c r="A34" s="135" t="s">
        <v>63</v>
      </c>
      <c r="B34" s="23" t="s">
        <v>121</v>
      </c>
      <c r="C34" s="132"/>
      <c r="E34" s="154"/>
    </row>
    <row r="35" spans="3:6" ht="12.75">
      <c r="C35" s="136" t="s">
        <v>1</v>
      </c>
      <c r="D35" s="132">
        <v>52.47</v>
      </c>
      <c r="E35" s="169"/>
      <c r="F35" s="133">
        <f>D35*E35</f>
        <v>0</v>
      </c>
    </row>
    <row r="36" ht="12.75">
      <c r="C36" s="136"/>
    </row>
    <row r="37" spans="1:5" ht="141" customHeight="1">
      <c r="A37" s="137" t="s">
        <v>64</v>
      </c>
      <c r="B37" s="22" t="s">
        <v>124</v>
      </c>
      <c r="C37" s="138"/>
      <c r="D37" s="138"/>
      <c r="E37" s="13"/>
    </row>
    <row r="38" spans="1:6" ht="12.75">
      <c r="A38" s="137"/>
      <c r="B38" s="22" t="s">
        <v>101</v>
      </c>
      <c r="C38" s="139" t="s">
        <v>1</v>
      </c>
      <c r="D38" s="138">
        <v>80.06</v>
      </c>
      <c r="E38" s="169"/>
      <c r="F38" s="133">
        <f>D38*E38</f>
        <v>0</v>
      </c>
    </row>
    <row r="39" spans="1:6" ht="12.75">
      <c r="A39" s="137"/>
      <c r="B39" s="22" t="s">
        <v>100</v>
      </c>
      <c r="C39" s="139" t="s">
        <v>1</v>
      </c>
      <c r="D39" s="138">
        <v>38.27</v>
      </c>
      <c r="E39" s="169"/>
      <c r="F39" s="133">
        <f>D39*E39</f>
        <v>0</v>
      </c>
    </row>
    <row r="40" spans="1:5" ht="9.75" customHeight="1">
      <c r="A40" s="137"/>
      <c r="B40" s="22"/>
      <c r="C40" s="139"/>
      <c r="D40" s="138"/>
      <c r="E40" s="21"/>
    </row>
    <row r="41" spans="1:5" ht="38.25">
      <c r="A41" s="137" t="s">
        <v>65</v>
      </c>
      <c r="B41" s="22" t="s">
        <v>102</v>
      </c>
      <c r="C41" s="138"/>
      <c r="D41" s="138"/>
      <c r="E41" s="13"/>
    </row>
    <row r="42" spans="1:6" ht="12.75">
      <c r="A42" s="137"/>
      <c r="B42" s="22" t="s">
        <v>73</v>
      </c>
      <c r="C42" s="139" t="s">
        <v>1</v>
      </c>
      <c r="D42" s="138">
        <v>319.02</v>
      </c>
      <c r="E42" s="169"/>
      <c r="F42" s="133">
        <f>D42*E42</f>
        <v>0</v>
      </c>
    </row>
    <row r="43" spans="1:5" ht="9" customHeight="1">
      <c r="A43" s="137"/>
      <c r="B43" s="22"/>
      <c r="C43" s="139"/>
      <c r="D43" s="138"/>
      <c r="E43" s="21"/>
    </row>
    <row r="44" spans="1:5" ht="51">
      <c r="A44" s="137" t="s">
        <v>66</v>
      </c>
      <c r="B44" s="22" t="s">
        <v>103</v>
      </c>
      <c r="C44" s="139"/>
      <c r="D44" s="138"/>
      <c r="E44" s="21"/>
    </row>
    <row r="45" spans="1:6" ht="12.75">
      <c r="A45" s="132"/>
      <c r="B45" s="132" t="s">
        <v>74</v>
      </c>
      <c r="C45" s="132" t="s">
        <v>1</v>
      </c>
      <c r="D45" s="138">
        <v>32</v>
      </c>
      <c r="E45" s="169"/>
      <c r="F45" s="133">
        <f>D45*E45</f>
        <v>0</v>
      </c>
    </row>
    <row r="46" spans="1:5" ht="10.5" customHeight="1">
      <c r="A46" s="132"/>
      <c r="B46" s="132"/>
      <c r="C46" s="132"/>
      <c r="E46" s="154"/>
    </row>
    <row r="47" spans="1:5" ht="68.25" customHeight="1">
      <c r="A47" s="137" t="s">
        <v>76</v>
      </c>
      <c r="B47" s="23" t="s">
        <v>78</v>
      </c>
      <c r="C47" s="138"/>
      <c r="D47" s="138"/>
      <c r="E47" s="13"/>
    </row>
    <row r="48" spans="1:6" ht="12.75">
      <c r="A48" s="137"/>
      <c r="B48" s="22"/>
      <c r="C48" s="139" t="s">
        <v>1</v>
      </c>
      <c r="D48" s="138">
        <v>59.4</v>
      </c>
      <c r="E48" s="169"/>
      <c r="F48" s="133">
        <f>D48*E48</f>
        <v>0</v>
      </c>
    </row>
    <row r="49" spans="1:5" ht="11.25" customHeight="1">
      <c r="A49" s="132"/>
      <c r="B49" s="132"/>
      <c r="C49" s="132"/>
      <c r="E49" s="154"/>
    </row>
    <row r="50" spans="1:6" ht="76.5">
      <c r="A50" s="135" t="s">
        <v>125</v>
      </c>
      <c r="B50" s="23" t="s">
        <v>123</v>
      </c>
      <c r="C50" s="132"/>
      <c r="E50" s="154"/>
      <c r="F50" s="132"/>
    </row>
    <row r="51" spans="3:6" ht="13.5" thickBot="1">
      <c r="C51" s="136" t="s">
        <v>122</v>
      </c>
      <c r="D51" s="132">
        <v>1</v>
      </c>
      <c r="E51" s="169"/>
      <c r="F51" s="133">
        <f>D51*E51</f>
        <v>0</v>
      </c>
    </row>
    <row r="52" spans="1:6" ht="13.5" thickBot="1">
      <c r="A52" s="140"/>
      <c r="B52" s="141" t="s">
        <v>30</v>
      </c>
      <c r="C52" s="142"/>
      <c r="D52" s="143"/>
      <c r="E52" s="162"/>
      <c r="F52" s="144">
        <f>SUM(F1:F51)</f>
        <v>0</v>
      </c>
    </row>
    <row r="78" ht="12.75" customHeight="1"/>
  </sheetData>
  <sheetProtection password="C901" sheet="1"/>
  <protectedRanges>
    <protectedRange password="D205" sqref="E49:E65536 E1:E36 E46" name="Obseg1"/>
    <protectedRange sqref="E49:E65536 E1:E36 E46" name="Obseg2"/>
    <protectedRange sqref="E47:E48 E37:E45" name="Obseg1_1"/>
  </protectedRanges>
  <printOptions/>
  <pageMargins left="0.984251968503937" right="0.5905511811023623" top="1.1811023622047245" bottom="0.984251968503937" header="0.5118110236220472" footer="0.5118110236220472"/>
  <pageSetup horizontalDpi="360" verticalDpi="360" orientation="portrait" r:id="rId1"/>
  <headerFooter alignWithMargins="0">
    <oddHeader>&amp;CGRAŠČINA ROTENTURN - SANACIJA VLAGE</oddHeader>
    <oddFooter>&amp;C&amp;A
&amp;R&amp;P</oddFooter>
  </headerFooter>
  <rowBreaks count="1" manualBreakCount="1">
    <brk id="71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89"/>
  <sheetViews>
    <sheetView view="pageBreakPreview" zoomScaleSheetLayoutView="100" workbookViewId="0" topLeftCell="A85">
      <selection activeCell="L30" sqref="L30"/>
    </sheetView>
  </sheetViews>
  <sheetFormatPr defaultColWidth="9.140625" defaultRowHeight="12.75"/>
  <cols>
    <col min="1" max="1" width="6.140625" style="99" customWidth="1"/>
    <col min="2" max="2" width="35.7109375" style="98" customWidth="1"/>
    <col min="3" max="3" width="4.7109375" style="94" customWidth="1"/>
    <col min="4" max="4" width="8.7109375" style="95" customWidth="1"/>
    <col min="5" max="5" width="13.00390625" style="156" customWidth="1"/>
    <col min="6" max="6" width="9.140625" style="96" customWidth="1"/>
    <col min="7" max="16384" width="9.140625" style="97" customWidth="1"/>
  </cols>
  <sheetData>
    <row r="2" spans="1:2" ht="12.75">
      <c r="A2" s="92" t="s">
        <v>229</v>
      </c>
      <c r="B2" s="93" t="s">
        <v>166</v>
      </c>
    </row>
    <row r="3" spans="1:2" ht="127.5">
      <c r="A3" s="92"/>
      <c r="B3" s="93" t="s">
        <v>167</v>
      </c>
    </row>
    <row r="4" ht="12.75">
      <c r="A4" s="92"/>
    </row>
    <row r="5" ht="12.75">
      <c r="A5" s="92"/>
    </row>
    <row r="6" spans="1:2" ht="12.75">
      <c r="A6" s="92" t="s">
        <v>168</v>
      </c>
      <c r="B6" s="93" t="s">
        <v>169</v>
      </c>
    </row>
    <row r="7" spans="1:5" ht="38.25">
      <c r="A7" s="99" t="s">
        <v>33</v>
      </c>
      <c r="B7" s="98" t="s">
        <v>170</v>
      </c>
      <c r="C7" s="97"/>
      <c r="E7" s="157"/>
    </row>
    <row r="8" spans="3:6" ht="12.75">
      <c r="C8" s="94" t="s">
        <v>171</v>
      </c>
      <c r="D8" s="95">
        <v>1</v>
      </c>
      <c r="E8" s="170"/>
      <c r="F8" s="96">
        <f>D8*E8</f>
        <v>0</v>
      </c>
    </row>
    <row r="9" ht="12.75">
      <c r="A9" s="92"/>
    </row>
    <row r="10" spans="1:5" ht="51">
      <c r="A10" s="99" t="s">
        <v>31</v>
      </c>
      <c r="B10" s="98" t="s">
        <v>172</v>
      </c>
      <c r="C10" s="97"/>
      <c r="E10" s="157"/>
    </row>
    <row r="11" spans="1:6" ht="12.75">
      <c r="A11" s="100" t="s">
        <v>162</v>
      </c>
      <c r="B11" s="98" t="s">
        <v>173</v>
      </c>
      <c r="C11" s="94" t="s">
        <v>1</v>
      </c>
      <c r="D11" s="95">
        <v>80</v>
      </c>
      <c r="E11" s="170"/>
      <c r="F11" s="96">
        <f aca="true" t="shared" si="0" ref="F11:F16">D11*E11</f>
        <v>0</v>
      </c>
    </row>
    <row r="12" spans="1:6" ht="12.75">
      <c r="A12" s="100" t="s">
        <v>163</v>
      </c>
      <c r="B12" s="98" t="s">
        <v>174</v>
      </c>
      <c r="C12" s="94" t="s">
        <v>1</v>
      </c>
      <c r="D12" s="95">
        <v>3.11</v>
      </c>
      <c r="E12" s="170"/>
      <c r="F12" s="96">
        <f t="shared" si="0"/>
        <v>0</v>
      </c>
    </row>
    <row r="13" spans="1:6" ht="12.75">
      <c r="A13" s="100" t="s">
        <v>164</v>
      </c>
      <c r="B13" s="98" t="s">
        <v>175</v>
      </c>
      <c r="C13" s="94" t="s">
        <v>17</v>
      </c>
      <c r="D13" s="95">
        <v>69.74</v>
      </c>
      <c r="E13" s="170"/>
      <c r="F13" s="96">
        <f t="shared" si="0"/>
        <v>0</v>
      </c>
    </row>
    <row r="14" spans="1:6" ht="12.75">
      <c r="A14" s="100" t="s">
        <v>176</v>
      </c>
      <c r="B14" s="98" t="s">
        <v>177</v>
      </c>
      <c r="C14" s="94" t="s">
        <v>17</v>
      </c>
      <c r="D14" s="95">
        <v>9.4</v>
      </c>
      <c r="E14" s="170"/>
      <c r="F14" s="96">
        <f t="shared" si="0"/>
        <v>0</v>
      </c>
    </row>
    <row r="15" spans="1:6" ht="12.75">
      <c r="A15" s="100" t="s">
        <v>178</v>
      </c>
      <c r="B15" s="98" t="s">
        <v>179</v>
      </c>
      <c r="C15" s="94" t="s">
        <v>17</v>
      </c>
      <c r="D15" s="95">
        <v>0.67</v>
      </c>
      <c r="E15" s="170"/>
      <c r="F15" s="96">
        <f t="shared" si="0"/>
        <v>0</v>
      </c>
    </row>
    <row r="16" spans="1:6" ht="12.75">
      <c r="A16" s="100" t="s">
        <v>180</v>
      </c>
      <c r="B16" s="98" t="s">
        <v>181</v>
      </c>
      <c r="C16" s="94" t="s">
        <v>17</v>
      </c>
      <c r="D16" s="95">
        <v>27.65</v>
      </c>
      <c r="E16" s="170"/>
      <c r="F16" s="96">
        <f t="shared" si="0"/>
        <v>0</v>
      </c>
    </row>
    <row r="17" ht="12.75">
      <c r="A17" s="92"/>
    </row>
    <row r="18" spans="1:5" ht="76.5">
      <c r="A18" s="99" t="s">
        <v>27</v>
      </c>
      <c r="B18" s="98" t="s">
        <v>182</v>
      </c>
      <c r="C18" s="97"/>
      <c r="E18" s="157"/>
    </row>
    <row r="19" spans="3:6" ht="12.75">
      <c r="C19" s="94" t="s">
        <v>1</v>
      </c>
      <c r="D19" s="95">
        <v>150.1</v>
      </c>
      <c r="E19" s="170"/>
      <c r="F19" s="96">
        <f>D19*E19</f>
        <v>0</v>
      </c>
    </row>
    <row r="20" ht="12.75">
      <c r="A20" s="92"/>
    </row>
    <row r="21" spans="1:6" s="95" customFormat="1" ht="12.75">
      <c r="A21" s="101" t="s">
        <v>183</v>
      </c>
      <c r="B21" s="102" t="s">
        <v>184</v>
      </c>
      <c r="C21" s="103"/>
      <c r="E21" s="158"/>
      <c r="F21" s="96"/>
    </row>
    <row r="22" spans="1:6" s="95" customFormat="1" ht="38.25">
      <c r="A22" s="101"/>
      <c r="B22" s="102" t="s">
        <v>185</v>
      </c>
      <c r="C22" s="103"/>
      <c r="E22" s="158"/>
      <c r="F22" s="96"/>
    </row>
    <row r="23" spans="1:6" s="95" customFormat="1" ht="12.75">
      <c r="A23" s="101"/>
      <c r="B23" s="104"/>
      <c r="C23" s="103"/>
      <c r="E23" s="158"/>
      <c r="F23" s="96"/>
    </row>
    <row r="24" spans="1:6" s="95" customFormat="1" ht="76.5">
      <c r="A24" s="105" t="s">
        <v>55</v>
      </c>
      <c r="B24" s="106" t="s">
        <v>186</v>
      </c>
      <c r="E24" s="70"/>
      <c r="F24" s="96"/>
    </row>
    <row r="25" spans="1:6" s="95" customFormat="1" ht="12.75">
      <c r="A25" s="105"/>
      <c r="B25" s="104"/>
      <c r="C25" s="103" t="s">
        <v>137</v>
      </c>
      <c r="D25" s="95">
        <v>12</v>
      </c>
      <c r="E25" s="170"/>
      <c r="F25" s="96">
        <f>D25*E25</f>
        <v>0</v>
      </c>
    </row>
    <row r="26" spans="1:6" s="95" customFormat="1" ht="12.75">
      <c r="A26" s="105"/>
      <c r="B26" s="104"/>
      <c r="C26" s="103"/>
      <c r="E26" s="158"/>
      <c r="F26" s="96"/>
    </row>
    <row r="27" spans="1:6" s="95" customFormat="1" ht="51">
      <c r="A27" s="105" t="s">
        <v>54</v>
      </c>
      <c r="B27" s="104" t="s">
        <v>187</v>
      </c>
      <c r="E27" s="70"/>
      <c r="F27" s="96"/>
    </row>
    <row r="28" spans="1:6" s="95" customFormat="1" ht="12.75">
      <c r="A28" s="105"/>
      <c r="B28" s="104"/>
      <c r="C28" s="103" t="s">
        <v>1</v>
      </c>
      <c r="D28" s="95">
        <v>40</v>
      </c>
      <c r="E28" s="170"/>
      <c r="F28" s="96">
        <f>D28*E28</f>
        <v>0</v>
      </c>
    </row>
    <row r="29" spans="1:6" s="95" customFormat="1" ht="38.25">
      <c r="A29" s="107" t="s">
        <v>56</v>
      </c>
      <c r="B29" s="106" t="s">
        <v>188</v>
      </c>
      <c r="C29" s="103"/>
      <c r="E29" s="158"/>
      <c r="F29" s="96"/>
    </row>
    <row r="30" spans="1:6" s="95" customFormat="1" ht="12.75">
      <c r="A30" s="107"/>
      <c r="B30" s="106"/>
      <c r="C30" s="103" t="s">
        <v>1</v>
      </c>
      <c r="D30" s="95">
        <v>30</v>
      </c>
      <c r="E30" s="170"/>
      <c r="F30" s="96">
        <f>D30*E30</f>
        <v>0</v>
      </c>
    </row>
    <row r="31" spans="1:6" s="95" customFormat="1" ht="12.75">
      <c r="A31" s="107"/>
      <c r="B31" s="106"/>
      <c r="C31" s="103"/>
      <c r="E31" s="158"/>
      <c r="F31" s="96"/>
    </row>
    <row r="32" spans="1:6" s="95" customFormat="1" ht="12.75">
      <c r="A32" s="107" t="s">
        <v>57</v>
      </c>
      <c r="B32" s="106" t="s">
        <v>189</v>
      </c>
      <c r="C32" s="103"/>
      <c r="E32" s="158"/>
      <c r="F32" s="96"/>
    </row>
    <row r="33" spans="1:6" s="95" customFormat="1" ht="12.75">
      <c r="A33" s="107"/>
      <c r="B33" s="108"/>
      <c r="C33" s="103" t="s">
        <v>1</v>
      </c>
      <c r="D33" s="95">
        <v>30</v>
      </c>
      <c r="E33" s="170"/>
      <c r="F33" s="96">
        <f>D33*E33</f>
        <v>0</v>
      </c>
    </row>
    <row r="35" spans="1:2" ht="12.75">
      <c r="A35" s="92" t="s">
        <v>190</v>
      </c>
      <c r="B35" s="93" t="s">
        <v>191</v>
      </c>
    </row>
    <row r="36" spans="1:2" ht="12.75">
      <c r="A36" s="92"/>
      <c r="B36" s="93"/>
    </row>
    <row r="37" spans="1:2" ht="63.75">
      <c r="A37" s="99" t="s">
        <v>192</v>
      </c>
      <c r="B37" s="98" t="s">
        <v>193</v>
      </c>
    </row>
    <row r="38" spans="2:6" ht="17.25" customHeight="1">
      <c r="B38" s="93"/>
      <c r="C38" s="94" t="s">
        <v>1</v>
      </c>
      <c r="D38" s="95">
        <v>180</v>
      </c>
      <c r="E38" s="170"/>
      <c r="F38" s="96">
        <f>D38*E38</f>
        <v>0</v>
      </c>
    </row>
    <row r="40" spans="1:6" ht="165.75">
      <c r="A40" s="71" t="s">
        <v>194</v>
      </c>
      <c r="B40" s="72" t="s">
        <v>195</v>
      </c>
      <c r="C40" s="73"/>
      <c r="D40" s="73"/>
      <c r="E40" s="74"/>
      <c r="F40" s="73"/>
    </row>
    <row r="41" spans="1:6" ht="15" customHeight="1">
      <c r="A41" s="71"/>
      <c r="B41" s="75"/>
      <c r="C41" s="76" t="s">
        <v>1</v>
      </c>
      <c r="D41" s="73">
        <v>80</v>
      </c>
      <c r="E41" s="171"/>
      <c r="F41" s="77">
        <f>ROUND(D41*E41,0)</f>
        <v>0</v>
      </c>
    </row>
    <row r="42" spans="1:6" ht="12.75">
      <c r="A42" s="78"/>
      <c r="B42" s="78"/>
      <c r="C42" s="78"/>
      <c r="D42" s="78"/>
      <c r="E42" s="79"/>
      <c r="F42" s="77"/>
    </row>
    <row r="43" spans="1:6" ht="25.5">
      <c r="A43" s="80" t="s">
        <v>196</v>
      </c>
      <c r="B43" s="81" t="s">
        <v>197</v>
      </c>
      <c r="C43" s="78"/>
      <c r="D43" s="78"/>
      <c r="E43" s="79"/>
      <c r="F43" s="77"/>
    </row>
    <row r="44" spans="1:6" ht="12.75">
      <c r="A44" s="82" t="s">
        <v>162</v>
      </c>
      <c r="B44" s="78" t="s">
        <v>198</v>
      </c>
      <c r="C44" s="78" t="s">
        <v>0</v>
      </c>
      <c r="D44" s="78">
        <v>1</v>
      </c>
      <c r="E44" s="172"/>
      <c r="F44" s="77">
        <f>ROUND(D44*E44,0)</f>
        <v>0</v>
      </c>
    </row>
    <row r="45" spans="1:6" ht="12.75">
      <c r="A45" s="82" t="s">
        <v>163</v>
      </c>
      <c r="B45" s="78" t="s">
        <v>199</v>
      </c>
      <c r="C45" s="78" t="s">
        <v>0</v>
      </c>
      <c r="D45" s="78">
        <v>3</v>
      </c>
      <c r="E45" s="172"/>
      <c r="F45" s="77">
        <f>ROUND(D45*E45,0)</f>
        <v>0</v>
      </c>
    </row>
    <row r="46" spans="1:6" ht="12.75">
      <c r="A46" s="82" t="s">
        <v>164</v>
      </c>
      <c r="B46" s="78" t="s">
        <v>200</v>
      </c>
      <c r="C46" s="78" t="s">
        <v>0</v>
      </c>
      <c r="D46" s="78">
        <v>1</v>
      </c>
      <c r="E46" s="172"/>
      <c r="F46" s="77">
        <f>ROUND(D46*E46,0)</f>
        <v>0</v>
      </c>
    </row>
    <row r="47" spans="1:6" ht="12.75">
      <c r="A47" s="78"/>
      <c r="B47" s="78"/>
      <c r="C47" s="78"/>
      <c r="D47" s="78"/>
      <c r="E47" s="79"/>
      <c r="F47" s="78"/>
    </row>
    <row r="48" spans="1:6" ht="69" customHeight="1">
      <c r="A48" s="83" t="s">
        <v>201</v>
      </c>
      <c r="B48" s="72" t="s">
        <v>202</v>
      </c>
      <c r="C48" s="84"/>
      <c r="D48" s="78"/>
      <c r="E48" s="79"/>
      <c r="F48" s="85"/>
    </row>
    <row r="49" spans="1:6" ht="12.75">
      <c r="A49" s="86" t="s">
        <v>162</v>
      </c>
      <c r="B49" s="98" t="s">
        <v>173</v>
      </c>
      <c r="C49" s="94" t="s">
        <v>1</v>
      </c>
      <c r="D49" s="95">
        <v>80</v>
      </c>
      <c r="E49" s="170"/>
      <c r="F49" s="96">
        <f aca="true" t="shared" si="1" ref="F49:F54">D49*E49</f>
        <v>0</v>
      </c>
    </row>
    <row r="50" spans="1:6" ht="12.75">
      <c r="A50" s="86" t="s">
        <v>163</v>
      </c>
      <c r="B50" s="98" t="s">
        <v>175</v>
      </c>
      <c r="C50" s="94" t="s">
        <v>17</v>
      </c>
      <c r="D50" s="95">
        <v>65.15</v>
      </c>
      <c r="E50" s="170"/>
      <c r="F50" s="96">
        <f t="shared" si="1"/>
        <v>0</v>
      </c>
    </row>
    <row r="51" spans="1:6" ht="12.75">
      <c r="A51" s="86" t="s">
        <v>164</v>
      </c>
      <c r="B51" s="98" t="s">
        <v>203</v>
      </c>
      <c r="C51" s="94" t="s">
        <v>17</v>
      </c>
      <c r="D51" s="95">
        <v>4.6</v>
      </c>
      <c r="E51" s="170"/>
      <c r="F51" s="96">
        <f t="shared" si="1"/>
        <v>0</v>
      </c>
    </row>
    <row r="52" spans="1:6" ht="12.75">
      <c r="A52" s="86" t="s">
        <v>176</v>
      </c>
      <c r="B52" s="98" t="s">
        <v>177</v>
      </c>
      <c r="C52" s="94" t="s">
        <v>17</v>
      </c>
      <c r="D52" s="95">
        <v>9.4</v>
      </c>
      <c r="E52" s="170"/>
      <c r="F52" s="96">
        <f t="shared" si="1"/>
        <v>0</v>
      </c>
    </row>
    <row r="53" spans="1:6" ht="12.75">
      <c r="A53" s="86" t="s">
        <v>178</v>
      </c>
      <c r="B53" s="98" t="s">
        <v>179</v>
      </c>
      <c r="C53" s="94" t="s">
        <v>17</v>
      </c>
      <c r="D53" s="95">
        <v>0.67</v>
      </c>
      <c r="E53" s="170"/>
      <c r="F53" s="96">
        <f t="shared" si="1"/>
        <v>0</v>
      </c>
    </row>
    <row r="54" spans="1:6" ht="12.75">
      <c r="A54" s="86" t="s">
        <v>180</v>
      </c>
      <c r="B54" s="98" t="s">
        <v>181</v>
      </c>
      <c r="C54" s="94" t="s">
        <v>17</v>
      </c>
      <c r="D54" s="95">
        <v>27.65</v>
      </c>
      <c r="E54" s="170"/>
      <c r="F54" s="96">
        <f t="shared" si="1"/>
        <v>0</v>
      </c>
    </row>
    <row r="55" spans="1:6" ht="12.75">
      <c r="A55" s="83"/>
      <c r="B55" s="87"/>
      <c r="C55" s="84"/>
      <c r="D55" s="78"/>
      <c r="E55" s="88"/>
      <c r="F55" s="85"/>
    </row>
    <row r="56" spans="1:6" ht="12.75">
      <c r="A56" s="83"/>
      <c r="B56" s="87"/>
      <c r="C56" s="84"/>
      <c r="D56" s="78"/>
      <c r="E56" s="88"/>
      <c r="F56" s="85"/>
    </row>
    <row r="57" spans="1:6" ht="12.75">
      <c r="A57" s="83"/>
      <c r="B57" s="87"/>
      <c r="C57" s="84"/>
      <c r="D57" s="78"/>
      <c r="E57" s="88"/>
      <c r="F57" s="85"/>
    </row>
    <row r="58" spans="1:5" ht="117.75" customHeight="1">
      <c r="A58" s="99" t="s">
        <v>204</v>
      </c>
      <c r="B58" s="89" t="s">
        <v>205</v>
      </c>
      <c r="E58" s="158"/>
    </row>
    <row r="59" spans="2:6" ht="12.75">
      <c r="B59" s="90"/>
      <c r="C59" s="94" t="s">
        <v>1</v>
      </c>
      <c r="D59" s="95">
        <v>180</v>
      </c>
      <c r="E59" s="170"/>
      <c r="F59" s="96">
        <f>D59*E59</f>
        <v>0</v>
      </c>
    </row>
    <row r="60" spans="2:5" ht="12.75">
      <c r="B60" s="90"/>
      <c r="E60" s="158"/>
    </row>
    <row r="61" spans="1:5" ht="102">
      <c r="A61" s="99" t="s">
        <v>206</v>
      </c>
      <c r="B61" s="89" t="s">
        <v>207</v>
      </c>
      <c r="E61" s="158"/>
    </row>
    <row r="62" spans="2:6" ht="12.75">
      <c r="B62" s="90"/>
      <c r="C62" s="94" t="s">
        <v>17</v>
      </c>
      <c r="D62" s="95">
        <v>14.7</v>
      </c>
      <c r="E62" s="170"/>
      <c r="F62" s="96">
        <f>D62*E62</f>
        <v>0</v>
      </c>
    </row>
    <row r="63" spans="2:5" ht="12.75">
      <c r="B63" s="90"/>
      <c r="E63" s="158"/>
    </row>
    <row r="64" spans="1:5" ht="114.75">
      <c r="A64" s="99" t="s">
        <v>208</v>
      </c>
      <c r="B64" s="89" t="s">
        <v>209</v>
      </c>
      <c r="E64" s="158"/>
    </row>
    <row r="65" spans="2:6" ht="12.75">
      <c r="B65" s="90"/>
      <c r="C65" s="94" t="s">
        <v>17</v>
      </c>
      <c r="D65" s="95">
        <v>1.5</v>
      </c>
      <c r="E65" s="170"/>
      <c r="F65" s="96">
        <f>D65*E65</f>
        <v>0</v>
      </c>
    </row>
    <row r="66" spans="2:5" ht="12.75">
      <c r="B66" s="90"/>
      <c r="E66" s="158"/>
    </row>
    <row r="67" spans="2:5" ht="12.75">
      <c r="B67" s="90"/>
      <c r="E67" s="158"/>
    </row>
    <row r="68" spans="1:5" ht="12.75">
      <c r="A68" s="99" t="s">
        <v>210</v>
      </c>
      <c r="B68" s="93" t="s">
        <v>211</v>
      </c>
      <c r="E68" s="158"/>
    </row>
    <row r="69" spans="2:5" ht="12.75">
      <c r="B69" s="93"/>
      <c r="E69" s="158"/>
    </row>
    <row r="70" spans="1:5" ht="102">
      <c r="A70" s="109" t="s">
        <v>212</v>
      </c>
      <c r="B70" s="110" t="s">
        <v>213</v>
      </c>
      <c r="C70" s="111"/>
      <c r="D70" s="112"/>
      <c r="E70" s="159"/>
    </row>
    <row r="71" spans="1:6" ht="25.5">
      <c r="A71" s="113"/>
      <c r="B71" s="114" t="s">
        <v>214</v>
      </c>
      <c r="C71" s="115" t="s">
        <v>0</v>
      </c>
      <c r="D71" s="116">
        <v>1</v>
      </c>
      <c r="E71" s="173"/>
      <c r="F71" s="96">
        <f>D71*E71</f>
        <v>0</v>
      </c>
    </row>
    <row r="72" spans="2:6" ht="25.5">
      <c r="B72" s="98" t="s">
        <v>215</v>
      </c>
      <c r="C72" s="115" t="s">
        <v>0</v>
      </c>
      <c r="D72" s="116">
        <v>6</v>
      </c>
      <c r="E72" s="173"/>
      <c r="F72" s="96">
        <f>D72*E72</f>
        <v>0</v>
      </c>
    </row>
    <row r="73" spans="2:6" ht="38.25">
      <c r="B73" s="98" t="s">
        <v>216</v>
      </c>
      <c r="C73" s="115" t="s">
        <v>0</v>
      </c>
      <c r="D73" s="116">
        <v>8</v>
      </c>
      <c r="E73" s="173"/>
      <c r="F73" s="96">
        <f>D73*E73</f>
        <v>0</v>
      </c>
    </row>
    <row r="76" spans="1:5" ht="51">
      <c r="A76" s="117" t="s">
        <v>217</v>
      </c>
      <c r="B76" s="118" t="s">
        <v>218</v>
      </c>
      <c r="C76" s="119"/>
      <c r="D76" s="120"/>
      <c r="E76" s="160"/>
    </row>
    <row r="77" spans="2:6" ht="12.75">
      <c r="B77" s="121"/>
      <c r="C77" s="119" t="s">
        <v>145</v>
      </c>
      <c r="D77" s="122">
        <v>1</v>
      </c>
      <c r="E77" s="173"/>
      <c r="F77" s="96">
        <f>D77*E77</f>
        <v>0</v>
      </c>
    </row>
    <row r="78" ht="12.75">
      <c r="E78" s="158"/>
    </row>
    <row r="79" spans="1:5" ht="51">
      <c r="A79" s="123" t="s">
        <v>219</v>
      </c>
      <c r="B79" s="110" t="s">
        <v>220</v>
      </c>
      <c r="C79" s="124"/>
      <c r="D79" s="116"/>
      <c r="E79" s="91"/>
    </row>
    <row r="80" spans="1:6" ht="12.75">
      <c r="A80" s="123"/>
      <c r="B80" s="110" t="s">
        <v>221</v>
      </c>
      <c r="C80" s="124" t="s">
        <v>145</v>
      </c>
      <c r="D80" s="116">
        <v>1</v>
      </c>
      <c r="E80" s="173"/>
      <c r="F80" s="96">
        <f>D80*E80</f>
        <v>0</v>
      </c>
    </row>
    <row r="82" spans="1:2" ht="25.5">
      <c r="A82" s="99" t="s">
        <v>222</v>
      </c>
      <c r="B82" s="98" t="s">
        <v>223</v>
      </c>
    </row>
    <row r="83" spans="2:6" ht="12.75">
      <c r="B83" s="98" t="s">
        <v>224</v>
      </c>
      <c r="C83" s="94" t="s">
        <v>145</v>
      </c>
      <c r="D83" s="95">
        <v>1</v>
      </c>
      <c r="E83" s="170"/>
      <c r="F83" s="96">
        <f>D83*E83</f>
        <v>0</v>
      </c>
    </row>
    <row r="84" spans="1:6" ht="12.75">
      <c r="A84" s="97"/>
      <c r="B84" s="97" t="s">
        <v>225</v>
      </c>
      <c r="C84" s="94" t="s">
        <v>145</v>
      </c>
      <c r="D84" s="95">
        <v>1</v>
      </c>
      <c r="E84" s="170"/>
      <c r="F84" s="96">
        <f>D84*E84</f>
        <v>0</v>
      </c>
    </row>
    <row r="85" spans="1:5" ht="12.75">
      <c r="A85" s="97"/>
      <c r="B85" s="97"/>
      <c r="C85" s="97"/>
      <c r="E85" s="157"/>
    </row>
    <row r="86" spans="1:2" ht="89.25">
      <c r="A86" s="99" t="s">
        <v>226</v>
      </c>
      <c r="B86" s="98" t="s">
        <v>227</v>
      </c>
    </row>
    <row r="87" spans="3:6" ht="12.75">
      <c r="C87" s="94" t="s">
        <v>228</v>
      </c>
      <c r="D87" s="95">
        <v>1</v>
      </c>
      <c r="E87" s="170"/>
      <c r="F87" s="96">
        <f>D87*E87</f>
        <v>0</v>
      </c>
    </row>
    <row r="88" spans="1:5" ht="13.5" thickBot="1">
      <c r="A88" s="97"/>
      <c r="B88" s="97"/>
      <c r="C88" s="97"/>
      <c r="E88" s="157"/>
    </row>
    <row r="89" spans="1:6" ht="13.5" thickBot="1">
      <c r="A89" s="125"/>
      <c r="B89" s="126" t="s">
        <v>166</v>
      </c>
      <c r="C89" s="127"/>
      <c r="D89" s="128"/>
      <c r="E89" s="161"/>
      <c r="F89" s="129">
        <f>SUM(F2:F88)</f>
        <v>0</v>
      </c>
    </row>
  </sheetData>
  <sheetProtection password="C901" sheet="1"/>
  <protectedRanges>
    <protectedRange sqref="E89:E65536 E1:E84 E86:E87" name="Obseg1"/>
  </protectedRanges>
  <printOptions/>
  <pageMargins left="0.984251968503937" right="0.5905511811023623" top="1.1811023622047245" bottom="0.984251968503937" header="0.5118110236220472" footer="0.5118110236220472"/>
  <pageSetup horizontalDpi="600" verticalDpi="600" orientation="portrait" paperSize="9" r:id="rId1"/>
  <headerFooter alignWithMargins="0">
    <oddHeader>&amp;CGRAŠČINA ROTENTURN-ZUNANJA UREDITEV</oddHeader>
    <oddFooter>&amp;C&amp;A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PODPEČAN MANJA</dc:creator>
  <cp:keywords/>
  <dc:description/>
  <cp:lastModifiedBy>Brigita ALTENBAHER</cp:lastModifiedBy>
  <cp:lastPrinted>2014-01-20T13:17:06Z</cp:lastPrinted>
  <dcterms:created xsi:type="dcterms:W3CDTF">1999-07-15T18:51:44Z</dcterms:created>
  <dcterms:modified xsi:type="dcterms:W3CDTF">2018-04-17T05:34:49Z</dcterms:modified>
  <cp:category/>
  <cp:version/>
  <cp:contentType/>
  <cp:contentStatus/>
</cp:coreProperties>
</file>